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C:\Users\DDuBord\Dropbox (AMGA)\DDubord\Documents\Surveys\Cost Survey\2024\"/>
    </mc:Choice>
  </mc:AlternateContent>
  <xr:revisionPtr revIDLastSave="0" documentId="13_ncr:1_{4173CB58-C32C-474A-9D79-3DE17AAF8B6C}" xr6:coauthVersionLast="47" xr6:coauthVersionMax="47" xr10:uidLastSave="{00000000-0000-0000-0000-000000000000}"/>
  <bookViews>
    <workbookView xWindow="-120" yWindow="-120" windowWidth="21840" windowHeight="13020" tabRatio="796" xr2:uid="{00000000-000D-0000-FFFF-FFFF00000000}"/>
  </bookViews>
  <sheets>
    <sheet name="Introduction and Contact Info" sheetId="1" r:id="rId1"/>
    <sheet name="tbl1ContactInfo" sheetId="2" state="hidden" r:id="rId2"/>
    <sheet name="tbl2Data" sheetId="16" state="hidden" r:id="rId3"/>
    <sheet name="Datasheet" sheetId="11" state="hidden" r:id="rId4"/>
    <sheet name="Group Profile" sheetId="4" r:id="rId5"/>
    <sheet name="Financial Profile" sheetId="5" r:id="rId6"/>
    <sheet name="Access" sheetId="19" r:id="rId7"/>
    <sheet name="Revenue Cycle" sheetId="20" r:id="rId8"/>
    <sheet name="Operational Support Staffing" sheetId="8" r:id="rId9"/>
    <sheet name="Clinic Staffing &amp; Financials" sheetId="21" r:id="rId10"/>
    <sheet name="Specialty List" sheetId="22" r:id="rId11"/>
  </sheets>
  <externalReferences>
    <externalReference r:id="rId12"/>
    <externalReference r:id="rId13"/>
    <externalReference r:id="rId14"/>
  </externalReferences>
  <definedNames>
    <definedName name="_xlnm._FilterDatabase" localSheetId="3" hidden="1">Datasheet!$A$50:$Q$125</definedName>
    <definedName name="AcademicAffiliation">Datasheet!$C$5:$C$10</definedName>
    <definedName name="FFS">Datasheet!#REF!</definedName>
    <definedName name="LegalOrganization">Datasheet!$C$11:$C$16</definedName>
    <definedName name="MajorOwn">Datasheet!$C$17:$C$24</definedName>
    <definedName name="OrgClass">Datasheet!$C$2:$C$4</definedName>
    <definedName name="Participant_Options" localSheetId="10">[3]Dropdowns!$M$2:$M$4</definedName>
    <definedName name="Participant_Options">[1]Dropdowns!$M$2:$M$4</definedName>
    <definedName name="_xlnm.Print_Area" localSheetId="6">Access!$A$1:$I$28</definedName>
    <definedName name="_xlnm.Print_Area" localSheetId="5">'Financial Profile'!$A$1:$I$93</definedName>
    <definedName name="_xlnm.Print_Area" localSheetId="8">'Operational Support Staffing'!$A$1:$O$36</definedName>
    <definedName name="_xlnm.Print_Area" localSheetId="7">'Revenue Cycle'!$A$1:$I$66</definedName>
    <definedName name="_xlnm.Print_Area" localSheetId="10">'Specialty List'!$A$4:$C$122</definedName>
    <definedName name="_xlnm.Print_Titles" localSheetId="10">'Specialty List'!$4:$5</definedName>
    <definedName name="Trama">Datasheet!#REF!</definedName>
    <definedName name="YesNo">Datasheet!$C$27:$C$27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8" i="11" l="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67" i="11"/>
  <c r="F8" i="21" l="1"/>
  <c r="G8" i="21"/>
  <c r="H8" i="21"/>
  <c r="I8" i="21"/>
  <c r="J8" i="21"/>
  <c r="K8" i="21"/>
  <c r="L8" i="21"/>
  <c r="M8" i="21"/>
  <c r="N8" i="21"/>
  <c r="O8" i="21"/>
  <c r="P8" i="21"/>
  <c r="Q8" i="21"/>
  <c r="R8" i="21"/>
  <c r="S8" i="21"/>
  <c r="T8" i="21"/>
  <c r="U8" i="21"/>
  <c r="V8" i="21"/>
  <c r="W8" i="21"/>
  <c r="X8" i="21"/>
  <c r="Y8" i="21"/>
  <c r="Z8" i="21"/>
  <c r="AA8" i="21"/>
  <c r="AB8" i="21"/>
  <c r="AC8" i="21"/>
  <c r="AD8" i="21"/>
  <c r="AE8" i="21"/>
  <c r="AF8" i="21"/>
  <c r="AG8" i="21"/>
  <c r="AH8" i="21"/>
  <c r="AI8" i="21"/>
  <c r="AJ8" i="21"/>
  <c r="AK8" i="21"/>
  <c r="AL8" i="21"/>
  <c r="AM8" i="21"/>
  <c r="AN8" i="21"/>
  <c r="AO8" i="21"/>
  <c r="AP8" i="21"/>
  <c r="AQ8" i="21"/>
  <c r="AR8" i="21"/>
  <c r="AS8" i="21"/>
  <c r="AT8" i="21"/>
  <c r="AU8" i="21"/>
  <c r="AV8" i="21"/>
  <c r="AW8" i="21"/>
  <c r="AX8" i="21"/>
  <c r="AY8" i="21"/>
  <c r="AZ8" i="21"/>
  <c r="BA8" i="21"/>
  <c r="BB8" i="21"/>
  <c r="BC8" i="21"/>
  <c r="BD8" i="21"/>
  <c r="BE8" i="21"/>
  <c r="BF8" i="21"/>
  <c r="BG8" i="21"/>
  <c r="BH8" i="21"/>
  <c r="BI8" i="21"/>
  <c r="BJ8" i="21"/>
  <c r="BK8" i="21"/>
  <c r="BL8" i="21"/>
  <c r="BM8" i="21"/>
  <c r="BN8" i="21"/>
  <c r="BO8" i="21"/>
  <c r="BP8" i="21"/>
  <c r="BQ8" i="21"/>
  <c r="BR8" i="21"/>
  <c r="BS8" i="21"/>
  <c r="BT8" i="21"/>
  <c r="BU8" i="21"/>
  <c r="BV8" i="21"/>
  <c r="BW8" i="21"/>
  <c r="BX8" i="21"/>
  <c r="BY8" i="21"/>
  <c r="BZ8" i="21"/>
  <c r="CA8" i="21"/>
  <c r="CB8" i="21"/>
  <c r="CC8" i="21"/>
  <c r="CD8" i="21"/>
  <c r="CE8" i="21"/>
  <c r="CF8" i="21"/>
  <c r="CG8" i="21"/>
  <c r="CH8" i="21"/>
  <c r="CI8" i="21"/>
  <c r="CJ8" i="21"/>
  <c r="CK8" i="21"/>
  <c r="CL8" i="21"/>
  <c r="CM8" i="21"/>
  <c r="CN8" i="21"/>
  <c r="CO8" i="21"/>
  <c r="CP8" i="21"/>
  <c r="CQ8" i="21"/>
  <c r="CR8" i="21"/>
  <c r="CS8" i="21"/>
  <c r="CT8" i="21"/>
  <c r="CU8" i="21"/>
  <c r="CV8" i="21"/>
  <c r="CW8" i="21"/>
  <c r="CX8" i="21"/>
  <c r="CY8" i="21"/>
  <c r="CZ8" i="21"/>
  <c r="E19" i="21"/>
  <c r="E14" i="21"/>
  <c r="E8" i="21"/>
  <c r="F14" i="21"/>
  <c r="G14" i="21"/>
  <c r="H14" i="21"/>
  <c r="I14" i="21"/>
  <c r="J14" i="21"/>
  <c r="K14" i="21"/>
  <c r="L14" i="21"/>
  <c r="M14" i="21"/>
  <c r="N14" i="21"/>
  <c r="O14" i="21"/>
  <c r="P14" i="21"/>
  <c r="Q14" i="21"/>
  <c r="R14" i="21"/>
  <c r="S14" i="21"/>
  <c r="T14" i="21"/>
  <c r="U14" i="21"/>
  <c r="V14" i="21"/>
  <c r="W14" i="21"/>
  <c r="X14" i="21"/>
  <c r="Y14" i="21"/>
  <c r="Z14" i="21"/>
  <c r="AA14" i="21"/>
  <c r="AB14" i="21"/>
  <c r="AC14" i="21"/>
  <c r="AD14" i="21"/>
  <c r="AE14" i="21"/>
  <c r="AF14" i="21"/>
  <c r="AG14" i="21"/>
  <c r="AH14" i="21"/>
  <c r="AI14" i="21"/>
  <c r="AJ14" i="21"/>
  <c r="AK14" i="21"/>
  <c r="AL14" i="21"/>
  <c r="AM14" i="21"/>
  <c r="AN14" i="21"/>
  <c r="AO14" i="21"/>
  <c r="AP14" i="21"/>
  <c r="AQ14" i="21"/>
  <c r="AR14" i="21"/>
  <c r="AS14" i="21"/>
  <c r="AT14" i="21"/>
  <c r="AU14" i="21"/>
  <c r="AV14" i="21"/>
  <c r="AW14" i="21"/>
  <c r="AX14" i="21"/>
  <c r="AY14" i="21"/>
  <c r="AZ14" i="21"/>
  <c r="BA14" i="21"/>
  <c r="BB14" i="21"/>
  <c r="BC14" i="21"/>
  <c r="BD14" i="21"/>
  <c r="BE14" i="21"/>
  <c r="BF14" i="21"/>
  <c r="BG14" i="21"/>
  <c r="BH14" i="21"/>
  <c r="BI14" i="21"/>
  <c r="BJ14" i="21"/>
  <c r="BK14" i="21"/>
  <c r="BL14" i="21"/>
  <c r="BM14" i="21"/>
  <c r="BN14" i="21"/>
  <c r="BO14" i="21"/>
  <c r="BP14" i="21"/>
  <c r="BQ14" i="21"/>
  <c r="BR14" i="21"/>
  <c r="BS14" i="21"/>
  <c r="BT14" i="21"/>
  <c r="BU14" i="21"/>
  <c r="BV14" i="21"/>
  <c r="BW14" i="21"/>
  <c r="BX14" i="21"/>
  <c r="BY14" i="21"/>
  <c r="BZ14" i="21"/>
  <c r="CA14" i="21"/>
  <c r="CB14" i="21"/>
  <c r="CC14" i="21"/>
  <c r="CD14" i="21"/>
  <c r="CE14" i="21"/>
  <c r="CF14" i="21"/>
  <c r="CG14" i="21"/>
  <c r="CH14" i="21"/>
  <c r="CI14" i="21"/>
  <c r="CJ14" i="21"/>
  <c r="CK14" i="21"/>
  <c r="CL14" i="21"/>
  <c r="CM14" i="21"/>
  <c r="CN14" i="21"/>
  <c r="CO14" i="21"/>
  <c r="CP14" i="21"/>
  <c r="CQ14" i="21"/>
  <c r="CR14" i="21"/>
  <c r="CS14" i="21"/>
  <c r="CT14" i="21"/>
  <c r="CU14" i="21"/>
  <c r="CV14" i="21"/>
  <c r="CW14" i="21"/>
  <c r="CX14" i="21"/>
  <c r="CY14" i="21"/>
  <c r="CZ14" i="21"/>
  <c r="F19" i="21"/>
  <c r="G19" i="21"/>
  <c r="H19" i="21"/>
  <c r="I19" i="21"/>
  <c r="J19" i="21"/>
  <c r="K19" i="21"/>
  <c r="L19" i="21"/>
  <c r="M19" i="21"/>
  <c r="N19" i="21"/>
  <c r="O19" i="21"/>
  <c r="P19" i="21"/>
  <c r="Q19" i="21"/>
  <c r="R19" i="21"/>
  <c r="S19" i="21"/>
  <c r="T19" i="21"/>
  <c r="U19" i="21"/>
  <c r="V19" i="21"/>
  <c r="W19" i="21"/>
  <c r="X19" i="21"/>
  <c r="Y19" i="21"/>
  <c r="Z19" i="21"/>
  <c r="AA19" i="21"/>
  <c r="AB19" i="21"/>
  <c r="AC19" i="21"/>
  <c r="AD19" i="21"/>
  <c r="AE19" i="21"/>
  <c r="AF19" i="21"/>
  <c r="AG19" i="21"/>
  <c r="AH19" i="21"/>
  <c r="AI19" i="21"/>
  <c r="AJ19" i="21"/>
  <c r="AK19" i="21"/>
  <c r="AL19" i="21"/>
  <c r="AM19" i="21"/>
  <c r="AN19" i="21"/>
  <c r="AO19" i="21"/>
  <c r="AP19" i="21"/>
  <c r="AQ19" i="21"/>
  <c r="AR19" i="21"/>
  <c r="AS19" i="21"/>
  <c r="AT19" i="21"/>
  <c r="AU19" i="21"/>
  <c r="AV19" i="21"/>
  <c r="AW19" i="21"/>
  <c r="AX19" i="21"/>
  <c r="AY19" i="21"/>
  <c r="AZ19" i="21"/>
  <c r="BA19" i="21"/>
  <c r="BB19" i="21"/>
  <c r="BC19" i="21"/>
  <c r="BD19" i="21"/>
  <c r="BE19" i="21"/>
  <c r="BF19" i="21"/>
  <c r="BG19" i="21"/>
  <c r="BH19" i="21"/>
  <c r="BI19" i="21"/>
  <c r="BJ19" i="21"/>
  <c r="BK19" i="21"/>
  <c r="BL19" i="21"/>
  <c r="BM19" i="21"/>
  <c r="BN19" i="21"/>
  <c r="BO19" i="21"/>
  <c r="BP19" i="21"/>
  <c r="BQ19" i="21"/>
  <c r="BR19" i="21"/>
  <c r="BS19" i="21"/>
  <c r="BT19" i="21"/>
  <c r="BU19" i="21"/>
  <c r="BV19" i="21"/>
  <c r="BW19" i="21"/>
  <c r="BX19" i="21"/>
  <c r="BY19" i="21"/>
  <c r="BZ19" i="21"/>
  <c r="CA19" i="21"/>
  <c r="CB19" i="21"/>
  <c r="CC19" i="21"/>
  <c r="CD19" i="21"/>
  <c r="CE19" i="21"/>
  <c r="CF19" i="21"/>
  <c r="CG19" i="21"/>
  <c r="CH19" i="21"/>
  <c r="CI19" i="21"/>
  <c r="CJ19" i="21"/>
  <c r="CK19" i="21"/>
  <c r="CL19" i="21"/>
  <c r="CM19" i="21"/>
  <c r="CN19" i="21"/>
  <c r="CO19" i="21"/>
  <c r="CP19" i="21"/>
  <c r="CQ19" i="21"/>
  <c r="CR19" i="21"/>
  <c r="CS19" i="21"/>
  <c r="CT19" i="21"/>
  <c r="CU19" i="21"/>
  <c r="CV19" i="21"/>
  <c r="CW19" i="21"/>
  <c r="CX19" i="21"/>
  <c r="CY19" i="21"/>
  <c r="CZ19" i="21"/>
  <c r="E23" i="21"/>
  <c r="F23" i="21"/>
  <c r="G23" i="21"/>
  <c r="H23" i="21"/>
  <c r="I23" i="21"/>
  <c r="J23" i="21"/>
  <c r="K23" i="21"/>
  <c r="L23" i="21"/>
  <c r="M23" i="21"/>
  <c r="N23" i="21"/>
  <c r="O23" i="21"/>
  <c r="P23" i="21"/>
  <c r="Q23" i="21"/>
  <c r="R23" i="21"/>
  <c r="S23" i="21"/>
  <c r="T23" i="21"/>
  <c r="U23" i="21"/>
  <c r="V23" i="21"/>
  <c r="W23" i="21"/>
  <c r="X23" i="21"/>
  <c r="Y23" i="21"/>
  <c r="Z23" i="21"/>
  <c r="AA23" i="21"/>
  <c r="AB23" i="21"/>
  <c r="AC23" i="21"/>
  <c r="AD23" i="21"/>
  <c r="AE23" i="21"/>
  <c r="AF23" i="21"/>
  <c r="AG23" i="21"/>
  <c r="AH23" i="21"/>
  <c r="AI23" i="21"/>
  <c r="AJ23" i="21"/>
  <c r="AK23" i="21"/>
  <c r="AL23" i="21"/>
  <c r="AM23" i="21"/>
  <c r="AN23" i="21"/>
  <c r="AO23" i="21"/>
  <c r="AP23" i="21"/>
  <c r="AQ23" i="21"/>
  <c r="AR23" i="21"/>
  <c r="AS23" i="21"/>
  <c r="AT23" i="21"/>
  <c r="AU23" i="21"/>
  <c r="AV23" i="21"/>
  <c r="AW23" i="21"/>
  <c r="AX23" i="21"/>
  <c r="AY23" i="21"/>
  <c r="AZ23" i="21"/>
  <c r="BA23" i="21"/>
  <c r="BB23" i="21"/>
  <c r="BC23" i="21"/>
  <c r="BD23" i="21"/>
  <c r="BE23" i="21"/>
  <c r="BF23" i="21"/>
  <c r="BG23" i="21"/>
  <c r="BH23" i="21"/>
  <c r="BI23" i="21"/>
  <c r="BJ23" i="21"/>
  <c r="BK23" i="21"/>
  <c r="BL23" i="21"/>
  <c r="BM23" i="21"/>
  <c r="BN23" i="21"/>
  <c r="BO23" i="21"/>
  <c r="BP23" i="21"/>
  <c r="BQ23" i="21"/>
  <c r="BR23" i="21"/>
  <c r="BS23" i="21"/>
  <c r="BT23" i="21"/>
  <c r="BU23" i="21"/>
  <c r="BV23" i="21"/>
  <c r="BW23" i="21"/>
  <c r="BX23" i="21"/>
  <c r="BY23" i="21"/>
  <c r="BZ23" i="21"/>
  <c r="CA23" i="21"/>
  <c r="CB23" i="21"/>
  <c r="CC23" i="21"/>
  <c r="CD23" i="21"/>
  <c r="CE23" i="21"/>
  <c r="CF23" i="21"/>
  <c r="CG23" i="21"/>
  <c r="CH23" i="21"/>
  <c r="CI23" i="21"/>
  <c r="CJ23" i="21"/>
  <c r="CK23" i="21"/>
  <c r="CL23" i="21"/>
  <c r="CM23" i="21"/>
  <c r="CN23" i="21"/>
  <c r="CO23" i="21"/>
  <c r="CP23" i="21"/>
  <c r="CQ23" i="21"/>
  <c r="CR23" i="21"/>
  <c r="CS23" i="21"/>
  <c r="CT23" i="21"/>
  <c r="CU23" i="21"/>
  <c r="CV23" i="21"/>
  <c r="CW23" i="21"/>
  <c r="CX23" i="21"/>
  <c r="CY23" i="21"/>
  <c r="CZ23" i="21"/>
  <c r="CZ55" i="21" l="1"/>
  <c r="CY55" i="21"/>
  <c r="CX55" i="21"/>
  <c r="CW55" i="21"/>
  <c r="CV55" i="21"/>
  <c r="CU55" i="21"/>
  <c r="CT55" i="21"/>
  <c r="CS55" i="21"/>
  <c r="CR55" i="21"/>
  <c r="CQ55" i="21"/>
  <c r="CP55" i="21"/>
  <c r="CO55" i="21"/>
  <c r="CN55" i="21"/>
  <c r="CM55" i="21"/>
  <c r="CL55" i="21"/>
  <c r="CK55" i="21"/>
  <c r="CJ55" i="21"/>
  <c r="CI55" i="21"/>
  <c r="CH55" i="21"/>
  <c r="CG55" i="21"/>
  <c r="CF55" i="21"/>
  <c r="CE55" i="21"/>
  <c r="CD55" i="21"/>
  <c r="CC55" i="21"/>
  <c r="CB55" i="21"/>
  <c r="CA55" i="21"/>
  <c r="BZ55" i="21"/>
  <c r="BY55" i="21"/>
  <c r="BX55" i="21"/>
  <c r="BW55" i="21"/>
  <c r="BV55" i="21"/>
  <c r="BU55" i="21"/>
  <c r="BT55" i="21"/>
  <c r="BS55" i="21"/>
  <c r="BR55" i="21"/>
  <c r="BQ55" i="21"/>
  <c r="BP55" i="21"/>
  <c r="BO55" i="21"/>
  <c r="BN55" i="21"/>
  <c r="BM55" i="21"/>
  <c r="BL55" i="21"/>
  <c r="BK55" i="21"/>
  <c r="BJ55" i="21"/>
  <c r="BI55" i="21"/>
  <c r="BH55" i="21"/>
  <c r="BG55" i="21"/>
  <c r="BF55" i="21"/>
  <c r="BE55" i="21"/>
  <c r="BD55" i="21"/>
  <c r="BC55" i="21"/>
  <c r="BB55" i="21"/>
  <c r="BA55" i="21"/>
  <c r="AZ55" i="21"/>
  <c r="AY55" i="21"/>
  <c r="AX55" i="21"/>
  <c r="AW55" i="21"/>
  <c r="AV55" i="21"/>
  <c r="AU55" i="21"/>
  <c r="AT55" i="21"/>
  <c r="AS55" i="21"/>
  <c r="AR55" i="21"/>
  <c r="AQ55" i="21"/>
  <c r="AP55" i="21"/>
  <c r="AO55" i="21"/>
  <c r="AN55" i="21"/>
  <c r="AM55" i="21"/>
  <c r="AL55" i="21"/>
  <c r="AK55" i="21"/>
  <c r="AJ55" i="21"/>
  <c r="AI55" i="21"/>
  <c r="AH55" i="21"/>
  <c r="AG55" i="21"/>
  <c r="AF55" i="21"/>
  <c r="AE55" i="21"/>
  <c r="AD55" i="21"/>
  <c r="AC55" i="21"/>
  <c r="AB55" i="21"/>
  <c r="AA55" i="21"/>
  <c r="Z55" i="21"/>
  <c r="Y55" i="21"/>
  <c r="X55" i="21"/>
  <c r="W55" i="21"/>
  <c r="V55" i="21"/>
  <c r="U55" i="21"/>
  <c r="T55" i="21"/>
  <c r="S55" i="21"/>
  <c r="R55" i="21"/>
  <c r="Q55" i="21"/>
  <c r="P55" i="21"/>
  <c r="O55" i="21"/>
  <c r="N55" i="21"/>
  <c r="M55" i="21"/>
  <c r="L55" i="21"/>
  <c r="K55" i="21"/>
  <c r="J55" i="21"/>
  <c r="I55" i="21"/>
  <c r="H55" i="21"/>
  <c r="G55" i="21"/>
  <c r="F55" i="21"/>
  <c r="BS3" i="16"/>
  <c r="BT3" i="16"/>
  <c r="BR3" i="16"/>
  <c r="BP3" i="16"/>
  <c r="BJ3" i="16"/>
  <c r="BH3" i="16"/>
  <c r="BI3" i="16"/>
  <c r="BF3" i="16"/>
  <c r="BG3" i="16"/>
  <c r="BE3" i="16"/>
  <c r="J3" i="16"/>
  <c r="I3" i="16"/>
  <c r="H3" i="16"/>
  <c r="F46" i="21" l="1"/>
  <c r="G46" i="21"/>
  <c r="H46" i="21"/>
  <c r="I46" i="21"/>
  <c r="J46" i="21"/>
  <c r="K46" i="21"/>
  <c r="L46" i="21"/>
  <c r="M46" i="21"/>
  <c r="N46" i="21"/>
  <c r="O46" i="21"/>
  <c r="P46" i="21"/>
  <c r="Q46" i="21"/>
  <c r="R46" i="21"/>
  <c r="S46" i="21"/>
  <c r="T46" i="21"/>
  <c r="U46" i="21"/>
  <c r="V46" i="21"/>
  <c r="W46" i="21"/>
  <c r="X46" i="21"/>
  <c r="Y46" i="21"/>
  <c r="Z46" i="21"/>
  <c r="AA46" i="21"/>
  <c r="AB46" i="21"/>
  <c r="AC46" i="21"/>
  <c r="AD46" i="21"/>
  <c r="AE46" i="21"/>
  <c r="AF46" i="21"/>
  <c r="AG46" i="21"/>
  <c r="AH46" i="21"/>
  <c r="AI46" i="21"/>
  <c r="AJ46" i="21"/>
  <c r="AK46" i="21"/>
  <c r="AL46" i="21"/>
  <c r="AM46" i="21"/>
  <c r="AN46" i="21"/>
  <c r="AO46" i="21"/>
  <c r="AP46" i="21"/>
  <c r="AQ46" i="21"/>
  <c r="AR46" i="21"/>
  <c r="AS46" i="21"/>
  <c r="AT46" i="21"/>
  <c r="AU46" i="21"/>
  <c r="AV46" i="21"/>
  <c r="AW46" i="21"/>
  <c r="AX46" i="21"/>
  <c r="AY46" i="21"/>
  <c r="AZ46" i="21"/>
  <c r="BA46" i="21"/>
  <c r="BB46" i="21"/>
  <c r="BC46" i="21"/>
  <c r="BD46" i="21"/>
  <c r="BE46" i="21"/>
  <c r="BF46" i="21"/>
  <c r="BG46" i="21"/>
  <c r="BH46" i="21"/>
  <c r="BI46" i="21"/>
  <c r="BJ46" i="21"/>
  <c r="BK46" i="21"/>
  <c r="BL46" i="21"/>
  <c r="BM46" i="21"/>
  <c r="BN46" i="21"/>
  <c r="BO46" i="21"/>
  <c r="BP46" i="21"/>
  <c r="BQ46" i="21"/>
  <c r="BR46" i="21"/>
  <c r="BS46" i="21"/>
  <c r="BT46" i="21"/>
  <c r="BU46" i="21"/>
  <c r="BV46" i="21"/>
  <c r="BW46" i="21"/>
  <c r="BX46" i="21"/>
  <c r="BY46" i="21"/>
  <c r="BZ46" i="21"/>
  <c r="CA46" i="21"/>
  <c r="CB46" i="21"/>
  <c r="CC46" i="21"/>
  <c r="CD46" i="21"/>
  <c r="CE46" i="21"/>
  <c r="CF46" i="21"/>
  <c r="CG46" i="21"/>
  <c r="CH46" i="21"/>
  <c r="CI46" i="21"/>
  <c r="CJ46" i="21"/>
  <c r="CK46" i="21"/>
  <c r="CL46" i="21"/>
  <c r="CM46" i="21"/>
  <c r="CN46" i="21"/>
  <c r="CO46" i="21"/>
  <c r="CP46" i="21"/>
  <c r="CQ46" i="21"/>
  <c r="CR46" i="21"/>
  <c r="CS46" i="21"/>
  <c r="CT46" i="21"/>
  <c r="CU46" i="21"/>
  <c r="CV46" i="21"/>
  <c r="CW46" i="21"/>
  <c r="CX46" i="21"/>
  <c r="CY46" i="21"/>
  <c r="CZ46" i="21"/>
  <c r="E46" i="21"/>
  <c r="E50" i="21" s="1"/>
  <c r="G95" i="21" l="1"/>
  <c r="H95" i="21"/>
  <c r="I95" i="21"/>
  <c r="J95" i="21"/>
  <c r="K95" i="21"/>
  <c r="L95" i="21"/>
  <c r="M95" i="21"/>
  <c r="N95" i="21"/>
  <c r="O95" i="21"/>
  <c r="P95" i="21"/>
  <c r="Q95" i="21"/>
  <c r="R95" i="21"/>
  <c r="S95" i="21"/>
  <c r="T95" i="21"/>
  <c r="U95" i="21"/>
  <c r="V95" i="21"/>
  <c r="W95" i="21"/>
  <c r="X95" i="21"/>
  <c r="Y95" i="21"/>
  <c r="Z95" i="21"/>
  <c r="AA95" i="21"/>
  <c r="AB95" i="21"/>
  <c r="AC95" i="21"/>
  <c r="AD95" i="21"/>
  <c r="AE95" i="21"/>
  <c r="AF95" i="21"/>
  <c r="AG95" i="21"/>
  <c r="AH95" i="21"/>
  <c r="AI95" i="21"/>
  <c r="AJ95" i="21"/>
  <c r="AK95" i="21"/>
  <c r="AL95" i="21"/>
  <c r="AM95" i="21"/>
  <c r="AN95" i="21"/>
  <c r="AO95" i="21"/>
  <c r="AP95" i="21"/>
  <c r="AQ95" i="21"/>
  <c r="AR95" i="21"/>
  <c r="AS95" i="21"/>
  <c r="AT95" i="21"/>
  <c r="AU95" i="21"/>
  <c r="AV95" i="21"/>
  <c r="AW95" i="21"/>
  <c r="AX95" i="21"/>
  <c r="AY95" i="21"/>
  <c r="AZ95" i="21"/>
  <c r="BA95" i="21"/>
  <c r="BB95" i="21"/>
  <c r="BC95" i="21"/>
  <c r="BD95" i="21"/>
  <c r="BE95" i="21"/>
  <c r="BF95" i="21"/>
  <c r="BG95" i="21"/>
  <c r="BH95" i="21"/>
  <c r="BI95" i="21"/>
  <c r="BJ95" i="21"/>
  <c r="BK95" i="21"/>
  <c r="BL95" i="21"/>
  <c r="BM95" i="21"/>
  <c r="BN95" i="21"/>
  <c r="BO95" i="21"/>
  <c r="BP95" i="21"/>
  <c r="BQ95" i="21"/>
  <c r="BR95" i="21"/>
  <c r="BS95" i="21"/>
  <c r="BT95" i="21"/>
  <c r="BU95" i="21"/>
  <c r="BV95" i="21"/>
  <c r="BW95" i="21"/>
  <c r="BX95" i="21"/>
  <c r="BY95" i="21"/>
  <c r="BZ95" i="21"/>
  <c r="CA95" i="21"/>
  <c r="CB95" i="21"/>
  <c r="CC95" i="21"/>
  <c r="CD95" i="21"/>
  <c r="CE95" i="21"/>
  <c r="CF95" i="21"/>
  <c r="CG95" i="21"/>
  <c r="CH95" i="21"/>
  <c r="CI95" i="21"/>
  <c r="CJ95" i="21"/>
  <c r="CK95" i="21"/>
  <c r="CL95" i="21"/>
  <c r="CM95" i="21"/>
  <c r="CN95" i="21"/>
  <c r="CO95" i="21"/>
  <c r="CP95" i="21"/>
  <c r="CQ95" i="21"/>
  <c r="CR95" i="21"/>
  <c r="CS95" i="21"/>
  <c r="CT95" i="21"/>
  <c r="CU95" i="21"/>
  <c r="CV95" i="21"/>
  <c r="CW95" i="21"/>
  <c r="CX95" i="21"/>
  <c r="CY95" i="21"/>
  <c r="CZ95" i="21"/>
  <c r="G94" i="21"/>
  <c r="H94" i="21"/>
  <c r="I94" i="21"/>
  <c r="J94" i="21"/>
  <c r="K94" i="21"/>
  <c r="L94" i="21"/>
  <c r="M94" i="21"/>
  <c r="N94" i="21"/>
  <c r="O94" i="21"/>
  <c r="P94" i="21"/>
  <c r="Q94" i="21"/>
  <c r="R94" i="21"/>
  <c r="S94" i="21"/>
  <c r="T94" i="21"/>
  <c r="U94" i="21"/>
  <c r="V94" i="21"/>
  <c r="W94" i="21"/>
  <c r="X94" i="21"/>
  <c r="Y94" i="21"/>
  <c r="Z94" i="21"/>
  <c r="AA94" i="21"/>
  <c r="AB94" i="21"/>
  <c r="AC94" i="21"/>
  <c r="AD94" i="21"/>
  <c r="AE94" i="21"/>
  <c r="AF94" i="21"/>
  <c r="AG94" i="21"/>
  <c r="AH94" i="21"/>
  <c r="AI94" i="21"/>
  <c r="AJ94" i="21"/>
  <c r="AK94" i="21"/>
  <c r="AL94" i="21"/>
  <c r="AM94" i="21"/>
  <c r="AN94" i="21"/>
  <c r="AO94" i="21"/>
  <c r="AP94" i="21"/>
  <c r="AQ94" i="21"/>
  <c r="AR94" i="21"/>
  <c r="AS94" i="21"/>
  <c r="AT94" i="21"/>
  <c r="AU94" i="21"/>
  <c r="AV94" i="21"/>
  <c r="AW94" i="21"/>
  <c r="AX94" i="21"/>
  <c r="AY94" i="21"/>
  <c r="AZ94" i="21"/>
  <c r="BA94" i="21"/>
  <c r="BB94" i="21"/>
  <c r="BC94" i="21"/>
  <c r="BD94" i="21"/>
  <c r="BE94" i="21"/>
  <c r="BF94" i="21"/>
  <c r="BG94" i="21"/>
  <c r="BH94" i="21"/>
  <c r="BI94" i="21"/>
  <c r="BJ94" i="21"/>
  <c r="BK94" i="21"/>
  <c r="BL94" i="21"/>
  <c r="BM94" i="21"/>
  <c r="BN94" i="21"/>
  <c r="BO94" i="21"/>
  <c r="BP94" i="21"/>
  <c r="BQ94" i="21"/>
  <c r="BR94" i="21"/>
  <c r="BS94" i="21"/>
  <c r="BT94" i="21"/>
  <c r="BU94" i="21"/>
  <c r="BV94" i="21"/>
  <c r="BW94" i="21"/>
  <c r="BX94" i="21"/>
  <c r="BY94" i="21"/>
  <c r="BZ94" i="21"/>
  <c r="CA94" i="21"/>
  <c r="CB94" i="21"/>
  <c r="CC94" i="21"/>
  <c r="CD94" i="21"/>
  <c r="CE94" i="21"/>
  <c r="CF94" i="21"/>
  <c r="CG94" i="21"/>
  <c r="CH94" i="21"/>
  <c r="CI94" i="21"/>
  <c r="CJ94" i="21"/>
  <c r="CK94" i="21"/>
  <c r="CL94" i="21"/>
  <c r="CM94" i="21"/>
  <c r="CN94" i="21"/>
  <c r="CO94" i="21"/>
  <c r="CP94" i="21"/>
  <c r="CQ94" i="21"/>
  <c r="CR94" i="21"/>
  <c r="CS94" i="21"/>
  <c r="CT94" i="21"/>
  <c r="CU94" i="21"/>
  <c r="CV94" i="21"/>
  <c r="CW94" i="21"/>
  <c r="CX94" i="21"/>
  <c r="CY94" i="21"/>
  <c r="CZ94" i="21"/>
  <c r="G96" i="21"/>
  <c r="H96" i="21"/>
  <c r="I96" i="21"/>
  <c r="J96" i="21"/>
  <c r="K96" i="21"/>
  <c r="L96" i="21"/>
  <c r="M96" i="21"/>
  <c r="N96" i="21"/>
  <c r="O96" i="21"/>
  <c r="P96" i="21"/>
  <c r="Q96" i="21"/>
  <c r="R96" i="21"/>
  <c r="S96" i="21"/>
  <c r="T96" i="21"/>
  <c r="U96" i="21"/>
  <c r="V96" i="21"/>
  <c r="W96" i="21"/>
  <c r="X96" i="21"/>
  <c r="Y96" i="21"/>
  <c r="Z96" i="21"/>
  <c r="AA96" i="21"/>
  <c r="AB96" i="21"/>
  <c r="AC96" i="21"/>
  <c r="AD96" i="21"/>
  <c r="AE96" i="21"/>
  <c r="AF96" i="21"/>
  <c r="AG96" i="21"/>
  <c r="AH96" i="21"/>
  <c r="AI96" i="21"/>
  <c r="AJ96" i="21"/>
  <c r="AK96" i="21"/>
  <c r="AL96" i="21"/>
  <c r="AM96" i="21"/>
  <c r="AN96" i="21"/>
  <c r="AO96" i="21"/>
  <c r="AP96" i="21"/>
  <c r="AQ96" i="21"/>
  <c r="AR96" i="21"/>
  <c r="AS96" i="21"/>
  <c r="AT96" i="21"/>
  <c r="AU96" i="21"/>
  <c r="AV96" i="21"/>
  <c r="AW96" i="21"/>
  <c r="AX96" i="21"/>
  <c r="AY96" i="21"/>
  <c r="AZ96" i="21"/>
  <c r="BA96" i="21"/>
  <c r="BB96" i="21"/>
  <c r="BC96" i="21"/>
  <c r="BD96" i="21"/>
  <c r="BE96" i="21"/>
  <c r="BF96" i="21"/>
  <c r="BG96" i="21"/>
  <c r="BH96" i="21"/>
  <c r="BI96" i="21"/>
  <c r="BJ96" i="21"/>
  <c r="BK96" i="21"/>
  <c r="BL96" i="21"/>
  <c r="BM96" i="21"/>
  <c r="BN96" i="21"/>
  <c r="BO96" i="21"/>
  <c r="BP96" i="21"/>
  <c r="BQ96" i="21"/>
  <c r="BR96" i="21"/>
  <c r="BS96" i="21"/>
  <c r="BT96" i="21"/>
  <c r="BU96" i="21"/>
  <c r="BV96" i="21"/>
  <c r="BW96" i="21"/>
  <c r="BX96" i="21"/>
  <c r="BY96" i="21"/>
  <c r="BZ96" i="21"/>
  <c r="CA96" i="21"/>
  <c r="CB96" i="21"/>
  <c r="CC96" i="21"/>
  <c r="CD96" i="21"/>
  <c r="CE96" i="21"/>
  <c r="CF96" i="21"/>
  <c r="CG96" i="21"/>
  <c r="CH96" i="21"/>
  <c r="CI96" i="21"/>
  <c r="CJ96" i="21"/>
  <c r="CK96" i="21"/>
  <c r="CL96" i="21"/>
  <c r="CM96" i="21"/>
  <c r="CN96" i="21"/>
  <c r="CO96" i="21"/>
  <c r="CP96" i="21"/>
  <c r="CQ96" i="21"/>
  <c r="CR96" i="21"/>
  <c r="CS96" i="21"/>
  <c r="CT96" i="21"/>
  <c r="CU96" i="21"/>
  <c r="CV96" i="21"/>
  <c r="CW96" i="21"/>
  <c r="CX96" i="21"/>
  <c r="CY96" i="21"/>
  <c r="CZ96" i="21"/>
  <c r="F68" i="21"/>
  <c r="G68" i="21"/>
  <c r="H68" i="21"/>
  <c r="I68" i="21"/>
  <c r="J68" i="21"/>
  <c r="K68" i="21"/>
  <c r="L68" i="21"/>
  <c r="M68" i="21"/>
  <c r="N68" i="21"/>
  <c r="O68" i="21"/>
  <c r="P68" i="21"/>
  <c r="Q68" i="21"/>
  <c r="R68" i="21"/>
  <c r="S68" i="21"/>
  <c r="T68" i="21"/>
  <c r="U68" i="21"/>
  <c r="V68" i="21"/>
  <c r="W68" i="21"/>
  <c r="X68" i="21"/>
  <c r="Y68" i="21"/>
  <c r="Z68" i="21"/>
  <c r="AA68" i="21"/>
  <c r="AB68" i="21"/>
  <c r="AC68" i="21"/>
  <c r="AD68" i="21"/>
  <c r="AE68" i="21"/>
  <c r="AF68" i="21"/>
  <c r="AG68" i="21"/>
  <c r="AH68" i="21"/>
  <c r="AI68" i="21"/>
  <c r="AJ68" i="21"/>
  <c r="AK68" i="21"/>
  <c r="AL68" i="21"/>
  <c r="AM68" i="21"/>
  <c r="AN68" i="21"/>
  <c r="AO68" i="21"/>
  <c r="AP68" i="21"/>
  <c r="AQ68" i="21"/>
  <c r="AR68" i="21"/>
  <c r="AS68" i="21"/>
  <c r="AT68" i="21"/>
  <c r="AU68" i="21"/>
  <c r="AV68" i="21"/>
  <c r="AW68" i="21"/>
  <c r="AX68" i="21"/>
  <c r="AY68" i="21"/>
  <c r="AZ68" i="21"/>
  <c r="BA68" i="21"/>
  <c r="BB68" i="21"/>
  <c r="BC68" i="21"/>
  <c r="BD68" i="21"/>
  <c r="BE68" i="21"/>
  <c r="BF68" i="21"/>
  <c r="BG68" i="21"/>
  <c r="BH68" i="21"/>
  <c r="BI68" i="21"/>
  <c r="BJ68" i="21"/>
  <c r="BK68" i="21"/>
  <c r="BL68" i="21"/>
  <c r="BM68" i="21"/>
  <c r="BN68" i="21"/>
  <c r="BO68" i="21"/>
  <c r="BP68" i="21"/>
  <c r="BQ68" i="21"/>
  <c r="BR68" i="21"/>
  <c r="BS68" i="21"/>
  <c r="BT68" i="21"/>
  <c r="BU68" i="21"/>
  <c r="BV68" i="21"/>
  <c r="BW68" i="21"/>
  <c r="BX68" i="21"/>
  <c r="BY68" i="21"/>
  <c r="BZ68" i="21"/>
  <c r="CA68" i="21"/>
  <c r="CB68" i="21"/>
  <c r="CC68" i="21"/>
  <c r="CD68" i="21"/>
  <c r="CE68" i="21"/>
  <c r="CF68" i="21"/>
  <c r="CG68" i="21"/>
  <c r="CH68" i="21"/>
  <c r="CI68" i="21"/>
  <c r="CJ68" i="21"/>
  <c r="CK68" i="21"/>
  <c r="CL68" i="21"/>
  <c r="CM68" i="21"/>
  <c r="CN68" i="21"/>
  <c r="CO68" i="21"/>
  <c r="CP68" i="21"/>
  <c r="CQ68" i="21"/>
  <c r="CR68" i="21"/>
  <c r="CS68" i="21"/>
  <c r="CT68" i="21"/>
  <c r="CU68" i="21"/>
  <c r="CV68" i="21"/>
  <c r="CW68" i="21"/>
  <c r="CX68" i="21"/>
  <c r="CY68" i="21"/>
  <c r="CZ68" i="21"/>
  <c r="CZ27" i="21" l="1"/>
  <c r="CZ31" i="21"/>
  <c r="CZ34" i="21"/>
  <c r="CZ43" i="21"/>
  <c r="CY43" i="21"/>
  <c r="CX43" i="21"/>
  <c r="CW43" i="21"/>
  <c r="CV43" i="21"/>
  <c r="CU43" i="21"/>
  <c r="CT43" i="21"/>
  <c r="CS43" i="21"/>
  <c r="CR43" i="21"/>
  <c r="CQ43" i="21"/>
  <c r="CP43" i="21"/>
  <c r="CO43" i="21"/>
  <c r="CN43" i="21"/>
  <c r="CM43" i="21"/>
  <c r="CL43" i="21"/>
  <c r="CK43" i="21"/>
  <c r="CJ43" i="21"/>
  <c r="CI43" i="21"/>
  <c r="CH43" i="21"/>
  <c r="CG43" i="21"/>
  <c r="CF43" i="21"/>
  <c r="CE43" i="21"/>
  <c r="CD43" i="21"/>
  <c r="CC43" i="21"/>
  <c r="CB43" i="21"/>
  <c r="CA43" i="21"/>
  <c r="BZ43" i="21"/>
  <c r="BY43" i="21"/>
  <c r="BX43" i="21"/>
  <c r="BW43" i="21"/>
  <c r="BV43" i="21"/>
  <c r="BU43" i="21"/>
  <c r="BT43" i="21"/>
  <c r="BS43" i="21"/>
  <c r="BR43" i="21"/>
  <c r="BQ43" i="21"/>
  <c r="BP43" i="21"/>
  <c r="BO43" i="21"/>
  <c r="BN43" i="21"/>
  <c r="BM43" i="21"/>
  <c r="BL43" i="21"/>
  <c r="BK43" i="21"/>
  <c r="BJ43" i="21"/>
  <c r="BI43" i="21"/>
  <c r="BH43" i="21"/>
  <c r="BG43" i="21"/>
  <c r="BF43" i="21"/>
  <c r="BE43" i="21"/>
  <c r="BD43" i="21"/>
  <c r="BC43" i="21"/>
  <c r="BB43" i="21"/>
  <c r="BA43" i="21"/>
  <c r="AZ43" i="21"/>
  <c r="AY43" i="21"/>
  <c r="AX43" i="21"/>
  <c r="AW43" i="21"/>
  <c r="AV43" i="21"/>
  <c r="AU43" i="21"/>
  <c r="AT43" i="21"/>
  <c r="AS43" i="21"/>
  <c r="AR43" i="21"/>
  <c r="AQ43" i="21"/>
  <c r="AP43" i="21"/>
  <c r="AO43" i="21"/>
  <c r="AN43" i="21"/>
  <c r="AM43" i="21"/>
  <c r="AL43" i="21"/>
  <c r="AK43" i="21"/>
  <c r="AJ43" i="21"/>
  <c r="AI43" i="21"/>
  <c r="AH43" i="21"/>
  <c r="AG43" i="21"/>
  <c r="AF43" i="21"/>
  <c r="AE43" i="21"/>
  <c r="AD43" i="21"/>
  <c r="AC43" i="21"/>
  <c r="AB43" i="21"/>
  <c r="AA43" i="21"/>
  <c r="Z43" i="21"/>
  <c r="Y43" i="21"/>
  <c r="X43" i="21"/>
  <c r="W43" i="21"/>
  <c r="V43" i="21"/>
  <c r="U43" i="21"/>
  <c r="T43" i="21"/>
  <c r="S43" i="21"/>
  <c r="R43" i="21"/>
  <c r="Q43" i="21"/>
  <c r="P43" i="21"/>
  <c r="O43" i="21"/>
  <c r="N43" i="21"/>
  <c r="M43" i="21"/>
  <c r="L43" i="21"/>
  <c r="K43" i="21"/>
  <c r="J43" i="21"/>
  <c r="I43" i="21"/>
  <c r="H43" i="21"/>
  <c r="G43" i="21"/>
  <c r="F43" i="21"/>
  <c r="E43" i="21"/>
  <c r="CY34" i="21"/>
  <c r="CX34" i="21"/>
  <c r="CW34" i="21"/>
  <c r="CV34" i="21"/>
  <c r="CU34" i="21"/>
  <c r="CT34" i="21"/>
  <c r="CS34" i="21"/>
  <c r="CR34" i="21"/>
  <c r="CQ34" i="21"/>
  <c r="CP34" i="21"/>
  <c r="CO34" i="21"/>
  <c r="CN34" i="21"/>
  <c r="CM34" i="21"/>
  <c r="CL34" i="21"/>
  <c r="CK34" i="21"/>
  <c r="CJ34" i="21"/>
  <c r="CI34" i="21"/>
  <c r="CH34" i="21"/>
  <c r="CG34" i="21"/>
  <c r="CF34" i="21"/>
  <c r="CE34" i="21"/>
  <c r="CD34" i="21"/>
  <c r="CC34" i="21"/>
  <c r="CB34" i="21"/>
  <c r="CA34" i="21"/>
  <c r="BZ34" i="21"/>
  <c r="BY34" i="21"/>
  <c r="BX34" i="21"/>
  <c r="BW34" i="21"/>
  <c r="BV34" i="21"/>
  <c r="BU34" i="21"/>
  <c r="BT34" i="21"/>
  <c r="BS34" i="21"/>
  <c r="BR34" i="21"/>
  <c r="BQ34" i="21"/>
  <c r="BP34" i="21"/>
  <c r="BO34" i="21"/>
  <c r="BN34" i="21"/>
  <c r="BM34" i="21"/>
  <c r="BL34" i="21"/>
  <c r="BK34" i="21"/>
  <c r="BJ34" i="21"/>
  <c r="BI34" i="21"/>
  <c r="BH34" i="21"/>
  <c r="BG34" i="21"/>
  <c r="BF34" i="21"/>
  <c r="BE34" i="21"/>
  <c r="BD34" i="21"/>
  <c r="BC34" i="21"/>
  <c r="BB34"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V34" i="21"/>
  <c r="U34" i="21"/>
  <c r="T34" i="21"/>
  <c r="S34" i="21"/>
  <c r="R34" i="21"/>
  <c r="Q34" i="21"/>
  <c r="P34" i="21"/>
  <c r="O34" i="21"/>
  <c r="N34" i="21"/>
  <c r="M34" i="21"/>
  <c r="L34" i="21"/>
  <c r="K34" i="21"/>
  <c r="J34" i="21"/>
  <c r="I34" i="21"/>
  <c r="H34" i="21"/>
  <c r="G34" i="21"/>
  <c r="F34" i="21"/>
  <c r="E34" i="21"/>
  <c r="CY31" i="21"/>
  <c r="CX31" i="21"/>
  <c r="CW31" i="21"/>
  <c r="CV31" i="21"/>
  <c r="CU31" i="21"/>
  <c r="CT31" i="21"/>
  <c r="CS31" i="21"/>
  <c r="CR31" i="21"/>
  <c r="CQ31" i="21"/>
  <c r="CP31" i="21"/>
  <c r="CO31" i="21"/>
  <c r="CN31" i="21"/>
  <c r="CM31" i="21"/>
  <c r="CL31" i="21"/>
  <c r="CK31" i="21"/>
  <c r="CJ31" i="21"/>
  <c r="CI31" i="21"/>
  <c r="CH31" i="21"/>
  <c r="CG31" i="21"/>
  <c r="CF31" i="21"/>
  <c r="CE31" i="21"/>
  <c r="CD31" i="21"/>
  <c r="CC31" i="21"/>
  <c r="CB31" i="21"/>
  <c r="CA31" i="21"/>
  <c r="BZ31" i="21"/>
  <c r="BY31" i="21"/>
  <c r="BX31" i="21"/>
  <c r="BW31" i="21"/>
  <c r="BV31" i="21"/>
  <c r="BU31" i="21"/>
  <c r="BT31" i="21"/>
  <c r="BS31" i="21"/>
  <c r="BR31" i="21"/>
  <c r="BQ31" i="21"/>
  <c r="BP31" i="21"/>
  <c r="BO31" i="21"/>
  <c r="BN31" i="21"/>
  <c r="BM31" i="21"/>
  <c r="BL31" i="21"/>
  <c r="BK31" i="21"/>
  <c r="BJ31" i="21"/>
  <c r="BI31" i="21"/>
  <c r="BH31" i="21"/>
  <c r="BG31" i="21"/>
  <c r="BF31" i="21"/>
  <c r="BE31" i="21"/>
  <c r="BD31" i="21"/>
  <c r="BC31" i="21"/>
  <c r="BB31" i="21"/>
  <c r="BA31" i="21"/>
  <c r="AZ31" i="21"/>
  <c r="AY31" i="21"/>
  <c r="AX31" i="21"/>
  <c r="AW31" i="21"/>
  <c r="AV31" i="21"/>
  <c r="AU31" i="21"/>
  <c r="AT31" i="21"/>
  <c r="AS31" i="21"/>
  <c r="AR31" i="21"/>
  <c r="AQ31" i="21"/>
  <c r="AP31" i="21"/>
  <c r="AO31" i="21"/>
  <c r="AN31" i="21"/>
  <c r="AM31" i="21"/>
  <c r="AL31" i="21"/>
  <c r="AK31" i="21"/>
  <c r="AJ31" i="21"/>
  <c r="AI31" i="21"/>
  <c r="AH31" i="21"/>
  <c r="AG31" i="21"/>
  <c r="AF31" i="21"/>
  <c r="AE31" i="21"/>
  <c r="AD31" i="21"/>
  <c r="AC31" i="21"/>
  <c r="AB31" i="21"/>
  <c r="AA31" i="21"/>
  <c r="Z31" i="21"/>
  <c r="Y31" i="21"/>
  <c r="X31" i="21"/>
  <c r="W31" i="21"/>
  <c r="V31" i="21"/>
  <c r="U31" i="21"/>
  <c r="T31" i="21"/>
  <c r="S31" i="21"/>
  <c r="R31" i="21"/>
  <c r="Q31" i="21"/>
  <c r="P31" i="21"/>
  <c r="O31" i="21"/>
  <c r="N31" i="21"/>
  <c r="M31" i="21"/>
  <c r="L31" i="21"/>
  <c r="K31" i="21"/>
  <c r="J31" i="21"/>
  <c r="I31" i="21"/>
  <c r="H31" i="21"/>
  <c r="G31" i="21"/>
  <c r="F31" i="21"/>
  <c r="E31" i="21"/>
  <c r="CY27" i="21"/>
  <c r="CX27" i="21"/>
  <c r="CW27" i="21"/>
  <c r="CV27" i="21"/>
  <c r="CU27" i="21"/>
  <c r="CT27" i="21"/>
  <c r="CS27" i="21"/>
  <c r="CR27" i="21"/>
  <c r="CQ27" i="21"/>
  <c r="CP27" i="21"/>
  <c r="CO27" i="21"/>
  <c r="CN27" i="21"/>
  <c r="CM27" i="21"/>
  <c r="CL27" i="21"/>
  <c r="CK27" i="21"/>
  <c r="CJ27" i="21"/>
  <c r="CI27" i="21"/>
  <c r="CH27" i="21"/>
  <c r="CG27" i="21"/>
  <c r="CF27" i="21"/>
  <c r="CE27" i="21"/>
  <c r="CD27" i="21"/>
  <c r="CC27" i="21"/>
  <c r="CB27" i="21"/>
  <c r="CA27" i="21"/>
  <c r="BZ27" i="21"/>
  <c r="BY27" i="21"/>
  <c r="BX27" i="21"/>
  <c r="BW27" i="21"/>
  <c r="BV27" i="21"/>
  <c r="BU27" i="21"/>
  <c r="BT27" i="21"/>
  <c r="BS27" i="21"/>
  <c r="BR27" i="21"/>
  <c r="BQ27" i="21"/>
  <c r="BP27" i="21"/>
  <c r="BO27" i="21"/>
  <c r="BN27" i="21"/>
  <c r="BM27" i="21"/>
  <c r="BL27" i="21"/>
  <c r="BK27" i="21"/>
  <c r="BJ27" i="21"/>
  <c r="BI27" i="21"/>
  <c r="BH27" i="21"/>
  <c r="BG27" i="21"/>
  <c r="BF27" i="21"/>
  <c r="BE27" i="21"/>
  <c r="BD27" i="21"/>
  <c r="BC27" i="21"/>
  <c r="BB27" i="21"/>
  <c r="BA27" i="21"/>
  <c r="AZ27" i="21"/>
  <c r="AY27" i="21"/>
  <c r="AX27" i="21"/>
  <c r="AW27" i="21"/>
  <c r="AV27" i="21"/>
  <c r="AU27" i="21"/>
  <c r="AT27" i="21"/>
  <c r="AS27" i="21"/>
  <c r="AR27" i="21"/>
  <c r="AQ27" i="21"/>
  <c r="AP27" i="21"/>
  <c r="AO27" i="21"/>
  <c r="AN27" i="21"/>
  <c r="AM27" i="21"/>
  <c r="AL27" i="21"/>
  <c r="AK27" i="21"/>
  <c r="AJ27" i="21"/>
  <c r="AI27" i="21"/>
  <c r="AH27" i="21"/>
  <c r="AG27" i="21"/>
  <c r="AF27" i="21"/>
  <c r="AE27" i="21"/>
  <c r="AD27" i="21"/>
  <c r="AC27" i="21"/>
  <c r="AB27" i="21"/>
  <c r="AA27" i="21"/>
  <c r="Z27" i="21"/>
  <c r="Y27" i="21"/>
  <c r="X27" i="21"/>
  <c r="W27" i="21"/>
  <c r="V27" i="21"/>
  <c r="U27" i="21"/>
  <c r="T27" i="21"/>
  <c r="S27" i="21"/>
  <c r="R27" i="21"/>
  <c r="Q27" i="21"/>
  <c r="P27" i="21"/>
  <c r="O27" i="21"/>
  <c r="N27" i="21"/>
  <c r="M27" i="21"/>
  <c r="L27" i="21"/>
  <c r="K27" i="21"/>
  <c r="J27" i="21"/>
  <c r="I27" i="21"/>
  <c r="H27" i="21"/>
  <c r="G27" i="21"/>
  <c r="F27" i="21"/>
  <c r="E27" i="21"/>
  <c r="H50" i="21" l="1"/>
  <c r="T50" i="21"/>
  <c r="AF50" i="21"/>
  <c r="AR50" i="21"/>
  <c r="BD50" i="21"/>
  <c r="BP50" i="21"/>
  <c r="CB50" i="21"/>
  <c r="CN50" i="21"/>
  <c r="I50" i="21"/>
  <c r="U50" i="21"/>
  <c r="AG50" i="21"/>
  <c r="AS50" i="21"/>
  <c r="BE50" i="21"/>
  <c r="BQ50" i="21"/>
  <c r="CC50" i="21"/>
  <c r="CO50" i="21"/>
  <c r="V50" i="21"/>
  <c r="BR50" i="21"/>
  <c r="BU50" i="21"/>
  <c r="AI50" i="21"/>
  <c r="BS50" i="21"/>
  <c r="AX50" i="21"/>
  <c r="BJ50" i="21"/>
  <c r="BV50" i="21"/>
  <c r="CH50" i="21"/>
  <c r="CT50" i="21"/>
  <c r="L50" i="21"/>
  <c r="X50" i="21"/>
  <c r="AJ50" i="21"/>
  <c r="AV50" i="21"/>
  <c r="BH50" i="21"/>
  <c r="BT50" i="21"/>
  <c r="CF50" i="21"/>
  <c r="F50" i="21"/>
  <c r="R50" i="21"/>
  <c r="AD50" i="21"/>
  <c r="AP50" i="21"/>
  <c r="BB50" i="21"/>
  <c r="BN50" i="21"/>
  <c r="BZ50" i="21"/>
  <c r="CL50" i="21"/>
  <c r="O50" i="21"/>
  <c r="AA50" i="21"/>
  <c r="AM50" i="21"/>
  <c r="AY50" i="21"/>
  <c r="BK50" i="21"/>
  <c r="BW50" i="21"/>
  <c r="CI50" i="21"/>
  <c r="CU50" i="21"/>
  <c r="CQ50" i="21"/>
  <c r="AH50" i="21"/>
  <c r="AK50" i="21"/>
  <c r="CG50" i="21"/>
  <c r="K50" i="21"/>
  <c r="N50" i="21"/>
  <c r="P50" i="21"/>
  <c r="AB50" i="21"/>
  <c r="AN50" i="21"/>
  <c r="AZ50" i="21"/>
  <c r="BL50" i="21"/>
  <c r="BX50" i="21"/>
  <c r="CJ50" i="21"/>
  <c r="CV50" i="21"/>
  <c r="CR50" i="21"/>
  <c r="BF50" i="21"/>
  <c r="Y50" i="21"/>
  <c r="BI50" i="21"/>
  <c r="CE50" i="21"/>
  <c r="Z50" i="21"/>
  <c r="Q50" i="21"/>
  <c r="AC50" i="21"/>
  <c r="AO50" i="21"/>
  <c r="BA50" i="21"/>
  <c r="BM50" i="21"/>
  <c r="BY50" i="21"/>
  <c r="CK50" i="21"/>
  <c r="CW50" i="21"/>
  <c r="CP50" i="21"/>
  <c r="CD50" i="21"/>
  <c r="M50" i="21"/>
  <c r="AW50" i="21"/>
  <c r="CS50" i="21"/>
  <c r="AU50" i="21"/>
  <c r="AL50" i="21"/>
  <c r="CX50" i="21"/>
  <c r="J50" i="21"/>
  <c r="AT50" i="21"/>
  <c r="W50" i="21"/>
  <c r="BG50" i="21"/>
  <c r="G50" i="21"/>
  <c r="S50" i="21"/>
  <c r="AE50" i="21"/>
  <c r="AQ50" i="21"/>
  <c r="BC50" i="21"/>
  <c r="BO50" i="21"/>
  <c r="CA50" i="21"/>
  <c r="CM50" i="21"/>
  <c r="CY50" i="21"/>
  <c r="CZ50" i="21"/>
  <c r="B44" i="16"/>
  <c r="R43" i="16"/>
  <c r="R42" i="16"/>
  <c r="R41" i="16"/>
  <c r="R40" i="16"/>
  <c r="P43" i="16"/>
  <c r="P42" i="16"/>
  <c r="P41" i="16"/>
  <c r="P40" i="16"/>
  <c r="D33" i="16"/>
  <c r="E33" i="16"/>
  <c r="F33" i="16"/>
  <c r="G33" i="16"/>
  <c r="H33" i="16"/>
  <c r="I33" i="16"/>
  <c r="J33" i="16"/>
  <c r="K33" i="16"/>
  <c r="L33" i="16"/>
  <c r="M33" i="16"/>
  <c r="D34" i="16"/>
  <c r="E34" i="16"/>
  <c r="F34" i="16"/>
  <c r="G34" i="16"/>
  <c r="H34" i="16"/>
  <c r="I34" i="16"/>
  <c r="J34" i="16"/>
  <c r="K34" i="16"/>
  <c r="L34" i="16"/>
  <c r="M34" i="16"/>
  <c r="D35" i="16"/>
  <c r="E35" i="16"/>
  <c r="F35" i="16"/>
  <c r="G35" i="16"/>
  <c r="H35" i="16"/>
  <c r="I35" i="16"/>
  <c r="J35" i="16"/>
  <c r="K35" i="16"/>
  <c r="L35" i="16"/>
  <c r="M35" i="16"/>
  <c r="D36" i="16"/>
  <c r="E36" i="16"/>
  <c r="F36" i="16"/>
  <c r="G36" i="16"/>
  <c r="H36" i="16"/>
  <c r="I36" i="16"/>
  <c r="J36" i="16"/>
  <c r="K36" i="16"/>
  <c r="L36" i="16"/>
  <c r="M36" i="16"/>
  <c r="D37" i="16"/>
  <c r="E37" i="16"/>
  <c r="F37" i="16"/>
  <c r="G37" i="16"/>
  <c r="H37" i="16"/>
  <c r="I37" i="16"/>
  <c r="J37" i="16"/>
  <c r="K37" i="16"/>
  <c r="L37" i="16"/>
  <c r="M37" i="16"/>
  <c r="D38" i="16"/>
  <c r="E38" i="16"/>
  <c r="F38" i="16"/>
  <c r="G38" i="16"/>
  <c r="H38" i="16"/>
  <c r="I38" i="16"/>
  <c r="J38" i="16"/>
  <c r="K38" i="16"/>
  <c r="L38" i="16"/>
  <c r="M38" i="16"/>
  <c r="M32" i="16"/>
  <c r="L32" i="16"/>
  <c r="K32" i="16"/>
  <c r="J32" i="16"/>
  <c r="I32" i="16"/>
  <c r="H32" i="16"/>
  <c r="G32" i="16"/>
  <c r="F32" i="16"/>
  <c r="E32" i="16"/>
  <c r="D32" i="16"/>
  <c r="B39" i="16"/>
  <c r="B38" i="16"/>
  <c r="B37" i="16"/>
  <c r="B36" i="16"/>
  <c r="B35" i="16"/>
  <c r="B34" i="16"/>
  <c r="AV15" i="16"/>
  <c r="AQ15" i="16"/>
  <c r="AR15" i="16"/>
  <c r="AS15" i="16"/>
  <c r="AT15" i="16"/>
  <c r="AP15" i="16"/>
  <c r="AK15" i="16"/>
  <c r="AL15" i="16"/>
  <c r="AM15" i="16"/>
  <c r="AN15" i="16"/>
  <c r="AJ15" i="16"/>
  <c r="AI15" i="16"/>
  <c r="AH15" i="16"/>
  <c r="AG15" i="16"/>
  <c r="W15" i="16"/>
  <c r="X15" i="16"/>
  <c r="Y15" i="16"/>
  <c r="Z15" i="16"/>
  <c r="AA15" i="16"/>
  <c r="AB15" i="16"/>
  <c r="AC15" i="16"/>
  <c r="AD15" i="16"/>
  <c r="AE15" i="16"/>
  <c r="V15" i="16"/>
  <c r="U15" i="16"/>
  <c r="T15" i="16"/>
  <c r="S15" i="16"/>
  <c r="R15" i="16"/>
  <c r="Q15" i="16"/>
  <c r="O15" i="16"/>
  <c r="M15" i="16"/>
  <c r="N15" i="16"/>
  <c r="K15" i="16"/>
  <c r="L15" i="16"/>
  <c r="J15" i="16"/>
  <c r="I15" i="16"/>
  <c r="G15" i="16"/>
  <c r="H15" i="16"/>
  <c r="E15" i="16"/>
  <c r="F15" i="16"/>
  <c r="D15" i="16"/>
  <c r="R11" i="16"/>
  <c r="S11" i="16"/>
  <c r="Q11" i="16"/>
  <c r="P11" i="16"/>
  <c r="O11" i="16"/>
  <c r="N11" i="16"/>
  <c r="M11" i="16"/>
  <c r="L11" i="16"/>
  <c r="K11" i="16"/>
  <c r="J11" i="16"/>
  <c r="I11" i="16"/>
  <c r="H11" i="16"/>
  <c r="G11" i="16"/>
  <c r="F11" i="16"/>
  <c r="E11" i="16"/>
  <c r="D11" i="16"/>
  <c r="C15" i="16"/>
  <c r="C7" i="16"/>
  <c r="BP7" i="16"/>
  <c r="BO7" i="16"/>
  <c r="AP7" i="16"/>
  <c r="AO7" i="16"/>
  <c r="AN7" i="16"/>
  <c r="AM7" i="16"/>
  <c r="AA7" i="16"/>
  <c r="Z7" i="16"/>
  <c r="Y7" i="16"/>
  <c r="W7" i="16"/>
  <c r="V7" i="16"/>
  <c r="T7" i="16"/>
  <c r="S7" i="16"/>
  <c r="R7" i="16"/>
  <c r="Q7" i="16"/>
  <c r="AH7" i="16"/>
  <c r="AG7" i="16"/>
  <c r="AF7" i="16"/>
  <c r="AE7" i="16"/>
  <c r="AD7" i="16"/>
  <c r="AC7" i="16"/>
  <c r="O7" i="16"/>
  <c r="BQ3" i="16"/>
  <c r="BO3" i="16"/>
  <c r="BN3" i="16"/>
  <c r="BM3" i="16"/>
  <c r="BL3" i="16"/>
  <c r="BK3" i="16"/>
  <c r="BD3" i="16"/>
  <c r="BB3" i="16"/>
  <c r="BC3" i="16"/>
  <c r="B15" i="16"/>
  <c r="CZ99" i="21"/>
  <c r="CY99" i="21"/>
  <c r="CX99" i="21"/>
  <c r="CW99" i="21"/>
  <c r="CV99" i="21"/>
  <c r="CU99" i="21"/>
  <c r="CT99" i="21"/>
  <c r="CS99" i="21"/>
  <c r="CR99" i="21"/>
  <c r="CQ99" i="21"/>
  <c r="CP99" i="21"/>
  <c r="CO99" i="21"/>
  <c r="CN99" i="21"/>
  <c r="CM99" i="21"/>
  <c r="CL99" i="21"/>
  <c r="CK99" i="21"/>
  <c r="CJ99" i="21"/>
  <c r="CI99" i="21"/>
  <c r="CH99" i="21"/>
  <c r="CG99" i="21"/>
  <c r="CF99" i="21"/>
  <c r="CE99" i="21"/>
  <c r="CD99" i="21"/>
  <c r="CC99" i="21"/>
  <c r="CB99" i="21"/>
  <c r="CA99" i="21"/>
  <c r="BZ99" i="21"/>
  <c r="BY99" i="21"/>
  <c r="BX99" i="21"/>
  <c r="BW99" i="21"/>
  <c r="BV99" i="21"/>
  <c r="BU99" i="21"/>
  <c r="BT99" i="21"/>
  <c r="BS99" i="21"/>
  <c r="BR99" i="21"/>
  <c r="BQ99" i="21"/>
  <c r="BP99" i="21"/>
  <c r="BO99" i="21"/>
  <c r="BN99" i="21"/>
  <c r="BM99" i="21"/>
  <c r="BL99" i="21"/>
  <c r="BK99" i="21"/>
  <c r="BJ99" i="21"/>
  <c r="BI99" i="21"/>
  <c r="BH99" i="21"/>
  <c r="BG99" i="21"/>
  <c r="BF99" i="21"/>
  <c r="BE99" i="21"/>
  <c r="BD99" i="21"/>
  <c r="BC99" i="21"/>
  <c r="BB99" i="21"/>
  <c r="BA99" i="21"/>
  <c r="AZ99" i="21"/>
  <c r="AY99" i="21"/>
  <c r="AX99" i="21"/>
  <c r="AW99" i="21"/>
  <c r="AV99" i="21"/>
  <c r="AU99" i="21"/>
  <c r="AT99" i="21"/>
  <c r="AS99" i="21"/>
  <c r="AR99" i="21"/>
  <c r="AQ99" i="21"/>
  <c r="AP99" i="21"/>
  <c r="AO99" i="21"/>
  <c r="AN99" i="21"/>
  <c r="AM99" i="21"/>
  <c r="AL99" i="21"/>
  <c r="AK99" i="21"/>
  <c r="AJ99" i="21"/>
  <c r="AI99" i="21"/>
  <c r="AH99" i="21"/>
  <c r="AG99" i="21"/>
  <c r="AF99" i="21"/>
  <c r="AE99" i="21"/>
  <c r="AD99" i="21"/>
  <c r="AC99" i="21"/>
  <c r="AB99" i="21"/>
  <c r="AA99" i="21"/>
  <c r="Z99" i="21"/>
  <c r="Y99" i="21"/>
  <c r="X99" i="21"/>
  <c r="W99" i="21"/>
  <c r="V99" i="21"/>
  <c r="U99" i="21"/>
  <c r="T99" i="21"/>
  <c r="S99" i="21"/>
  <c r="R99" i="21"/>
  <c r="Q99" i="21"/>
  <c r="P99" i="21"/>
  <c r="O99" i="21"/>
  <c r="N99" i="21"/>
  <c r="M99" i="21"/>
  <c r="L99" i="21"/>
  <c r="K99" i="21"/>
  <c r="J99" i="21"/>
  <c r="I99" i="21"/>
  <c r="H99" i="21"/>
  <c r="G99" i="21"/>
  <c r="CZ91" i="21"/>
  <c r="CY91" i="21"/>
  <c r="CX91" i="21"/>
  <c r="CW91" i="21"/>
  <c r="CV91" i="21"/>
  <c r="CU91" i="21"/>
  <c r="CT91" i="21"/>
  <c r="CS91" i="21"/>
  <c r="CR91" i="21"/>
  <c r="CQ91" i="21"/>
  <c r="CP91" i="21"/>
  <c r="CO91" i="21"/>
  <c r="CN91" i="21"/>
  <c r="CM91" i="21"/>
  <c r="CL91" i="21"/>
  <c r="CK91" i="21"/>
  <c r="CJ91" i="21"/>
  <c r="CI91" i="21"/>
  <c r="CH91" i="21"/>
  <c r="CG91" i="21"/>
  <c r="CF91" i="21"/>
  <c r="CE91" i="21"/>
  <c r="CD91" i="21"/>
  <c r="CC91" i="21"/>
  <c r="CB91" i="21"/>
  <c r="CA91" i="21"/>
  <c r="BZ91" i="21"/>
  <c r="BY91" i="21"/>
  <c r="BX91" i="21"/>
  <c r="BW91" i="21"/>
  <c r="BV91" i="21"/>
  <c r="BU91" i="21"/>
  <c r="BT91" i="21"/>
  <c r="BS91" i="21"/>
  <c r="BR91" i="21"/>
  <c r="BQ91" i="21"/>
  <c r="BP91" i="21"/>
  <c r="BO91" i="21"/>
  <c r="BN91" i="21"/>
  <c r="BM91" i="21"/>
  <c r="BL91" i="21"/>
  <c r="BK91" i="21"/>
  <c r="BJ91" i="21"/>
  <c r="BI91" i="21"/>
  <c r="BH91" i="21"/>
  <c r="BG91" i="21"/>
  <c r="BF91" i="21"/>
  <c r="BE91" i="21"/>
  <c r="BD91" i="21"/>
  <c r="BC91" i="21"/>
  <c r="BB91" i="21"/>
  <c r="BA91" i="21"/>
  <c r="AZ91" i="21"/>
  <c r="AY91" i="21"/>
  <c r="AX91" i="21"/>
  <c r="AW91" i="21"/>
  <c r="AV91" i="21"/>
  <c r="AU91" i="21"/>
  <c r="AT91" i="21"/>
  <c r="AS91" i="21"/>
  <c r="AR91" i="21"/>
  <c r="AQ91" i="21"/>
  <c r="AP91" i="21"/>
  <c r="AO91" i="21"/>
  <c r="AN91" i="21"/>
  <c r="AM91" i="21"/>
  <c r="AL91" i="21"/>
  <c r="AK91" i="21"/>
  <c r="AJ91" i="21"/>
  <c r="AI91" i="21"/>
  <c r="AH91" i="21"/>
  <c r="AG91" i="21"/>
  <c r="AF91" i="21"/>
  <c r="AE91" i="21"/>
  <c r="AD91" i="21"/>
  <c r="AC91" i="21"/>
  <c r="AB91" i="21"/>
  <c r="AA91" i="21"/>
  <c r="Z91" i="21"/>
  <c r="Y91" i="21"/>
  <c r="X91" i="21"/>
  <c r="W91" i="21"/>
  <c r="V91" i="21"/>
  <c r="U91" i="21"/>
  <c r="T91" i="21"/>
  <c r="S91" i="21"/>
  <c r="R91" i="21"/>
  <c r="Q91" i="21"/>
  <c r="P91" i="21"/>
  <c r="O91" i="21"/>
  <c r="N91" i="21"/>
  <c r="M91" i="21"/>
  <c r="L91" i="21"/>
  <c r="K91" i="21"/>
  <c r="J91" i="21"/>
  <c r="I91" i="21"/>
  <c r="H91" i="21"/>
  <c r="G91" i="21"/>
  <c r="F91" i="21"/>
  <c r="E91" i="21"/>
  <c r="CZ72" i="21"/>
  <c r="CY72" i="21"/>
  <c r="CX72" i="21"/>
  <c r="CW72" i="21"/>
  <c r="CV72" i="21"/>
  <c r="CU72" i="21"/>
  <c r="CT72" i="21"/>
  <c r="CS72" i="21"/>
  <c r="CR72" i="21"/>
  <c r="CQ72" i="21"/>
  <c r="CP72" i="21"/>
  <c r="CO72" i="21"/>
  <c r="CN72" i="21"/>
  <c r="CM72" i="21"/>
  <c r="CL72" i="21"/>
  <c r="CK72" i="21"/>
  <c r="CJ72" i="21"/>
  <c r="CI72" i="21"/>
  <c r="CH72" i="21"/>
  <c r="CG72" i="21"/>
  <c r="CF72" i="21"/>
  <c r="CE72" i="21"/>
  <c r="CD72" i="21"/>
  <c r="CC72" i="21"/>
  <c r="CB72" i="21"/>
  <c r="CA72" i="21"/>
  <c r="BZ72" i="21"/>
  <c r="BY72" i="21"/>
  <c r="BX72" i="21"/>
  <c r="BW72" i="21"/>
  <c r="BV72" i="21"/>
  <c r="BU72" i="21"/>
  <c r="BT72" i="21"/>
  <c r="BS72" i="21"/>
  <c r="BR72" i="21"/>
  <c r="BQ72" i="21"/>
  <c r="BP72" i="21"/>
  <c r="BO72" i="21"/>
  <c r="BN72" i="21"/>
  <c r="BM72" i="21"/>
  <c r="BL72" i="21"/>
  <c r="BK72" i="21"/>
  <c r="BJ72" i="21"/>
  <c r="BI72" i="21"/>
  <c r="BH72" i="21"/>
  <c r="BG72" i="21"/>
  <c r="BF72" i="21"/>
  <c r="BE72" i="21"/>
  <c r="BD72" i="21"/>
  <c r="BC72" i="21"/>
  <c r="BB72"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V72" i="21"/>
  <c r="U72" i="21"/>
  <c r="T72" i="21"/>
  <c r="S72" i="21"/>
  <c r="R72" i="21"/>
  <c r="Q72" i="21"/>
  <c r="P72" i="21"/>
  <c r="O72" i="21"/>
  <c r="N72" i="21"/>
  <c r="M72" i="21"/>
  <c r="L72" i="21"/>
  <c r="K72" i="21"/>
  <c r="J72" i="21"/>
  <c r="I72" i="21"/>
  <c r="H72" i="21"/>
  <c r="G72" i="21"/>
  <c r="F72" i="21"/>
  <c r="E72" i="21"/>
  <c r="E68" i="21"/>
  <c r="CZ60" i="21"/>
  <c r="CY60" i="21"/>
  <c r="CX60" i="21"/>
  <c r="CW60" i="21"/>
  <c r="CV60" i="21"/>
  <c r="CU60" i="21"/>
  <c r="CT60" i="21"/>
  <c r="CS60" i="21"/>
  <c r="CR60" i="21"/>
  <c r="CQ60" i="21"/>
  <c r="CP60" i="21"/>
  <c r="CO60" i="21"/>
  <c r="CN60" i="21"/>
  <c r="CM60" i="21"/>
  <c r="CL60" i="21"/>
  <c r="CK60" i="21"/>
  <c r="CJ60" i="21"/>
  <c r="CI60" i="21"/>
  <c r="CH60" i="21"/>
  <c r="CG60" i="21"/>
  <c r="CF60" i="21"/>
  <c r="CE60" i="21"/>
  <c r="CD60" i="21"/>
  <c r="CC60" i="21"/>
  <c r="CB60" i="21"/>
  <c r="CA60" i="21"/>
  <c r="BZ60" i="21"/>
  <c r="BY60" i="21"/>
  <c r="BX60" i="21"/>
  <c r="BW60" i="21"/>
  <c r="BV60" i="21"/>
  <c r="BU60" i="21"/>
  <c r="BT60" i="21"/>
  <c r="BS60" i="21"/>
  <c r="BR60" i="21"/>
  <c r="BQ60" i="21"/>
  <c r="BP60" i="21"/>
  <c r="BO60" i="21"/>
  <c r="BN60" i="21"/>
  <c r="BM60" i="21"/>
  <c r="BL60" i="21"/>
  <c r="BK60" i="21"/>
  <c r="BJ60" i="21"/>
  <c r="BI60" i="21"/>
  <c r="BH60" i="21"/>
  <c r="BG60" i="21"/>
  <c r="BF60" i="21"/>
  <c r="BE60" i="21"/>
  <c r="BD60" i="21"/>
  <c r="BC60" i="21"/>
  <c r="BB60"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V60" i="21"/>
  <c r="U60" i="21"/>
  <c r="T60" i="21"/>
  <c r="S60" i="21"/>
  <c r="R60" i="21"/>
  <c r="Q60" i="21"/>
  <c r="P60" i="21"/>
  <c r="O60" i="21"/>
  <c r="N60" i="21"/>
  <c r="M60" i="21"/>
  <c r="L60" i="21"/>
  <c r="K60" i="21"/>
  <c r="J60" i="21"/>
  <c r="I60" i="21"/>
  <c r="H60" i="21"/>
  <c r="G60" i="21"/>
  <c r="F60" i="21"/>
  <c r="F94" i="21" s="1"/>
  <c r="E60" i="21"/>
  <c r="E94" i="21" s="1"/>
  <c r="E55" i="21"/>
  <c r="E95" i="21" l="1"/>
  <c r="E96" i="21" s="1"/>
  <c r="E99" i="21" s="1"/>
  <c r="F95" i="21"/>
  <c r="F96" i="21" s="1"/>
  <c r="F99" i="21" s="1"/>
  <c r="F29" i="8"/>
  <c r="G29" i="8"/>
  <c r="M29" i="8"/>
  <c r="L29" i="8"/>
  <c r="K29" i="8"/>
  <c r="J29" i="8"/>
  <c r="I29" i="8"/>
  <c r="H29" i="8"/>
  <c r="E29" i="8"/>
  <c r="D29" i="8"/>
  <c r="O28" i="8"/>
  <c r="O38" i="16" s="1"/>
  <c r="N28" i="8"/>
  <c r="N38" i="16" s="1"/>
  <c r="F63" i="20"/>
  <c r="AU15" i="16" s="1"/>
  <c r="D63" i="20"/>
  <c r="AO15" i="16" s="1"/>
  <c r="F44" i="20"/>
  <c r="AF15" i="16" s="1"/>
  <c r="F15" i="20"/>
  <c r="P15" i="16" s="1"/>
  <c r="B2" i="2"/>
  <c r="O10" i="8"/>
  <c r="O20" i="16" s="1"/>
  <c r="N10" i="8"/>
  <c r="D24" i="5"/>
  <c r="D26" i="5" l="1"/>
  <c r="P7" i="16" s="1"/>
  <c r="N7" i="16"/>
  <c r="D43" i="5"/>
  <c r="AB7" i="16" s="1"/>
  <c r="D38" i="5"/>
  <c r="X7" i="16" s="1"/>
  <c r="N23" i="8"/>
  <c r="N33" i="16" s="1"/>
  <c r="O23" i="8"/>
  <c r="O33" i="16" s="1"/>
  <c r="N24" i="8"/>
  <c r="N34" i="16" s="1"/>
  <c r="O24" i="8"/>
  <c r="O34" i="16" s="1"/>
  <c r="N25" i="8"/>
  <c r="N35" i="16" s="1"/>
  <c r="O25" i="8"/>
  <c r="O35" i="16" s="1"/>
  <c r="N26" i="8"/>
  <c r="N36" i="16" s="1"/>
  <c r="O26" i="8"/>
  <c r="O36" i="16" s="1"/>
  <c r="N27" i="8"/>
  <c r="N37" i="16" s="1"/>
  <c r="O27" i="8"/>
  <c r="O37" i="16" s="1"/>
  <c r="N11" i="8"/>
  <c r="O11" i="8"/>
  <c r="O21" i="16" s="1"/>
  <c r="N12" i="8"/>
  <c r="O12" i="8"/>
  <c r="O22" i="16" s="1"/>
  <c r="N13" i="8"/>
  <c r="O13" i="8"/>
  <c r="O23" i="16" s="1"/>
  <c r="N14" i="8"/>
  <c r="O14" i="8"/>
  <c r="O24" i="16" s="1"/>
  <c r="N15" i="8"/>
  <c r="O15" i="8"/>
  <c r="O25" i="16" s="1"/>
  <c r="N16" i="8"/>
  <c r="O16" i="8"/>
  <c r="O26" i="16" s="1"/>
  <c r="N17" i="8"/>
  <c r="O17" i="8"/>
  <c r="O27" i="16" s="1"/>
  <c r="N18" i="8"/>
  <c r="O18" i="8"/>
  <c r="O28" i="16" s="1"/>
  <c r="N19" i="8"/>
  <c r="O19" i="8"/>
  <c r="O29" i="16" s="1"/>
  <c r="N20" i="8"/>
  <c r="O20" i="8"/>
  <c r="O30" i="16" s="1"/>
  <c r="N21" i="8"/>
  <c r="O21" i="8"/>
  <c r="O31" i="16" s="1"/>
  <c r="N22" i="8"/>
  <c r="N32" i="16" s="1"/>
  <c r="O22" i="8"/>
  <c r="O32" i="16" s="1"/>
  <c r="N29" i="8"/>
  <c r="O29" i="8"/>
  <c r="O39" i="16" s="1"/>
  <c r="O9" i="8"/>
  <c r="O19" i="16" s="1"/>
  <c r="N9" i="8"/>
  <c r="D34" i="5" l="1"/>
  <c r="U7" i="16" s="1"/>
  <c r="D12" i="5"/>
  <c r="D18" i="5"/>
  <c r="D51" i="5" l="1"/>
  <c r="BN7" i="16"/>
  <c r="BM7" i="16"/>
  <c r="BL7" i="16"/>
  <c r="BK7" i="16"/>
  <c r="BI7" i="16"/>
  <c r="BH7" i="16"/>
  <c r="BG7" i="16"/>
  <c r="BF7" i="16"/>
  <c r="BE7" i="16"/>
  <c r="BD7" i="16"/>
  <c r="BC7" i="16"/>
  <c r="BB7" i="16"/>
  <c r="BA7" i="16"/>
  <c r="AY7" i="16"/>
  <c r="AX7" i="16"/>
  <c r="AW7" i="16"/>
  <c r="AV7" i="16"/>
  <c r="AU7" i="16"/>
  <c r="AT7" i="16"/>
  <c r="AS7" i="16"/>
  <c r="AR7" i="16"/>
  <c r="AQ7" i="16"/>
  <c r="AK7" i="16"/>
  <c r="M7" i="16"/>
  <c r="L7" i="16"/>
  <c r="K7" i="16"/>
  <c r="J7" i="16"/>
  <c r="I7" i="16"/>
  <c r="H7" i="16"/>
  <c r="G7" i="16"/>
  <c r="F7" i="16"/>
  <c r="E7" i="16"/>
  <c r="D7" i="16"/>
  <c r="C11" i="16"/>
  <c r="K3" i="16"/>
  <c r="AW3" i="16"/>
  <c r="AX3" i="16"/>
  <c r="AV3" i="16"/>
  <c r="AT3" i="16"/>
  <c r="AU3" i="16"/>
  <c r="AS3" i="16"/>
  <c r="AQ3" i="16"/>
  <c r="AR3" i="16"/>
  <c r="AP3" i="16"/>
  <c r="AK3" i="16"/>
  <c r="AL3" i="16"/>
  <c r="AJ3" i="16"/>
  <c r="AH3" i="16"/>
  <c r="AI3" i="16"/>
  <c r="AG3" i="16"/>
  <c r="AE3" i="16"/>
  <c r="AF3" i="16"/>
  <c r="AD3" i="16"/>
  <c r="Z3" i="16"/>
  <c r="AA3" i="16"/>
  <c r="X3" i="16"/>
  <c r="V3" i="16"/>
  <c r="W3" i="16"/>
  <c r="U3" i="16"/>
  <c r="Q3" i="16"/>
  <c r="R3" i="16"/>
  <c r="O3" i="16"/>
  <c r="M3" i="16"/>
  <c r="N3" i="16"/>
  <c r="L3" i="16"/>
  <c r="F3" i="16"/>
  <c r="E3" i="16"/>
  <c r="G3" i="16"/>
  <c r="D3" i="16"/>
  <c r="C3" i="16"/>
  <c r="B43" i="16"/>
  <c r="B42" i="16"/>
  <c r="B41" i="16"/>
  <c r="B40" i="16"/>
  <c r="B33" i="16"/>
  <c r="B32" i="16"/>
  <c r="B31" i="16"/>
  <c r="B30" i="16"/>
  <c r="B29" i="16"/>
  <c r="B28" i="16"/>
  <c r="B27" i="16"/>
  <c r="B26" i="16"/>
  <c r="B25" i="16"/>
  <c r="B24" i="16"/>
  <c r="B23" i="16"/>
  <c r="B22" i="16"/>
  <c r="B21" i="16"/>
  <c r="B20" i="16"/>
  <c r="B19" i="16"/>
  <c r="B7" i="16"/>
  <c r="B11" i="16"/>
  <c r="S43" i="16"/>
  <c r="Q43" i="16"/>
  <c r="S42" i="16"/>
  <c r="Q42" i="16"/>
  <c r="S41" i="16"/>
  <c r="Q41" i="16"/>
  <c r="S40" i="16"/>
  <c r="Q40" i="16"/>
  <c r="N39" i="16"/>
  <c r="M39" i="16"/>
  <c r="S44" i="16" s="1"/>
  <c r="L39" i="16"/>
  <c r="R44" i="16" s="1"/>
  <c r="K39" i="16"/>
  <c r="J39" i="16"/>
  <c r="I39" i="16"/>
  <c r="H39" i="16"/>
  <c r="G39" i="16"/>
  <c r="F39" i="16"/>
  <c r="E39" i="16"/>
  <c r="D39" i="16"/>
  <c r="N31" i="16"/>
  <c r="M31" i="16"/>
  <c r="L31" i="16"/>
  <c r="K31" i="16"/>
  <c r="J31" i="16"/>
  <c r="I31" i="16"/>
  <c r="H31" i="16"/>
  <c r="G31" i="16"/>
  <c r="F31" i="16"/>
  <c r="E31" i="16"/>
  <c r="D31" i="16"/>
  <c r="N30" i="16"/>
  <c r="M30" i="16"/>
  <c r="L30" i="16"/>
  <c r="K30" i="16"/>
  <c r="J30" i="16"/>
  <c r="I30" i="16"/>
  <c r="H30" i="16"/>
  <c r="G30" i="16"/>
  <c r="F30" i="16"/>
  <c r="E30" i="16"/>
  <c r="D30" i="16"/>
  <c r="N29" i="16"/>
  <c r="M29" i="16"/>
  <c r="L29" i="16"/>
  <c r="K29" i="16"/>
  <c r="J29" i="16"/>
  <c r="I29" i="16"/>
  <c r="H29" i="16"/>
  <c r="G29" i="16"/>
  <c r="F29" i="16"/>
  <c r="E29" i="16"/>
  <c r="D29" i="16"/>
  <c r="N28" i="16"/>
  <c r="M28" i="16"/>
  <c r="L28" i="16"/>
  <c r="K28" i="16"/>
  <c r="J28" i="16"/>
  <c r="I28" i="16"/>
  <c r="H28" i="16"/>
  <c r="G28" i="16"/>
  <c r="F28" i="16"/>
  <c r="E28" i="16"/>
  <c r="D28" i="16"/>
  <c r="N27" i="16"/>
  <c r="M27" i="16"/>
  <c r="L27" i="16"/>
  <c r="K27" i="16"/>
  <c r="J27" i="16"/>
  <c r="I27" i="16"/>
  <c r="H27" i="16"/>
  <c r="G27" i="16"/>
  <c r="F27" i="16"/>
  <c r="E27" i="16"/>
  <c r="D27" i="16"/>
  <c r="N26" i="16"/>
  <c r="M26" i="16"/>
  <c r="L26" i="16"/>
  <c r="K26" i="16"/>
  <c r="J26" i="16"/>
  <c r="I26" i="16"/>
  <c r="H26" i="16"/>
  <c r="G26" i="16"/>
  <c r="F26" i="16"/>
  <c r="E26" i="16"/>
  <c r="D26" i="16"/>
  <c r="N25" i="16"/>
  <c r="M25" i="16"/>
  <c r="L25" i="16"/>
  <c r="K25" i="16"/>
  <c r="J25" i="16"/>
  <c r="I25" i="16"/>
  <c r="H25" i="16"/>
  <c r="G25" i="16"/>
  <c r="F25" i="16"/>
  <c r="E25" i="16"/>
  <c r="D25" i="16"/>
  <c r="N24" i="16"/>
  <c r="M24" i="16"/>
  <c r="L24" i="16"/>
  <c r="K24" i="16"/>
  <c r="J24" i="16"/>
  <c r="I24" i="16"/>
  <c r="H24" i="16"/>
  <c r="G24" i="16"/>
  <c r="F24" i="16"/>
  <c r="E24" i="16"/>
  <c r="D24" i="16"/>
  <c r="N23" i="16"/>
  <c r="M23" i="16"/>
  <c r="L23" i="16"/>
  <c r="K23" i="16"/>
  <c r="J23" i="16"/>
  <c r="I23" i="16"/>
  <c r="H23" i="16"/>
  <c r="G23" i="16"/>
  <c r="F23" i="16"/>
  <c r="E23" i="16"/>
  <c r="D23" i="16"/>
  <c r="N22" i="16"/>
  <c r="M22" i="16"/>
  <c r="L22" i="16"/>
  <c r="K22" i="16"/>
  <c r="J22" i="16"/>
  <c r="I22" i="16"/>
  <c r="H22" i="16"/>
  <c r="G22" i="16"/>
  <c r="F22" i="16"/>
  <c r="E22" i="16"/>
  <c r="D22" i="16"/>
  <c r="N21" i="16"/>
  <c r="M21" i="16"/>
  <c r="L21" i="16"/>
  <c r="K21" i="16"/>
  <c r="J21" i="16"/>
  <c r="I21" i="16"/>
  <c r="H21" i="16"/>
  <c r="G21" i="16"/>
  <c r="F21" i="16"/>
  <c r="E21" i="16"/>
  <c r="D21" i="16"/>
  <c r="N20" i="16"/>
  <c r="M20" i="16"/>
  <c r="L20" i="16"/>
  <c r="K20" i="16"/>
  <c r="J20" i="16"/>
  <c r="I20" i="16"/>
  <c r="H20" i="16"/>
  <c r="G20" i="16"/>
  <c r="F20" i="16"/>
  <c r="E20" i="16"/>
  <c r="D20" i="16"/>
  <c r="N19" i="16"/>
  <c r="M19" i="16"/>
  <c r="L19" i="16"/>
  <c r="K19" i="16"/>
  <c r="J19" i="16"/>
  <c r="I19" i="16"/>
  <c r="H19" i="16"/>
  <c r="G19" i="16"/>
  <c r="F19" i="16"/>
  <c r="E19" i="16"/>
  <c r="D19" i="16"/>
  <c r="D55" i="5" l="1"/>
  <c r="AI7" i="16"/>
  <c r="B3" i="16"/>
  <c r="D58" i="5" l="1"/>
  <c r="AL7" i="16" s="1"/>
  <c r="AJ7" i="16"/>
  <c r="G33" i="4" l="1"/>
  <c r="AB3" i="16" s="1"/>
  <c r="F33" i="4"/>
  <c r="S3" i="16" s="1"/>
  <c r="H61" i="4" l="1"/>
  <c r="BA3" i="16" s="1"/>
  <c r="G61" i="4"/>
  <c r="AZ3" i="16" s="1"/>
  <c r="F61" i="4"/>
  <c r="AY3" i="16" s="1"/>
  <c r="H54" i="4" l="1"/>
  <c r="AO3" i="16" s="1"/>
  <c r="G54" i="4"/>
  <c r="AN3" i="16" s="1"/>
  <c r="F54" i="4"/>
  <c r="AM3" i="16" s="1"/>
  <c r="F30" i="4" l="1"/>
  <c r="G30" i="4"/>
  <c r="G34" i="4" l="1"/>
  <c r="AC3" i="16" s="1"/>
  <c r="Y3" i="16"/>
  <c r="F34" i="4"/>
  <c r="T3" i="16" s="1"/>
  <c r="P3" i="16"/>
  <c r="F79" i="5"/>
  <c r="BJ7" i="16" s="1"/>
  <c r="D79" i="5"/>
  <c r="AZ7" i="16" l="1"/>
  <c r="T2" i="2"/>
  <c r="S2" i="2"/>
  <c r="R2" i="2"/>
  <c r="Q2" i="2"/>
  <c r="P2" i="2"/>
  <c r="O2" i="2"/>
  <c r="N2" i="2"/>
  <c r="M2" i="2"/>
  <c r="L2" i="2"/>
  <c r="K2" i="2"/>
  <c r="J2" i="2"/>
  <c r="I2" i="2"/>
  <c r="H2" i="2"/>
  <c r="G2" i="2"/>
  <c r="F2" i="2"/>
  <c r="E2" i="2"/>
  <c r="D2"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Danielle DuBord</author>
  </authors>
  <commentList>
    <comment ref="B9" authorId="0" shapeId="0" xr:uid="{9F893DED-8799-4E9C-9EA9-DF7C7A808538}">
      <text>
        <r>
          <rPr>
            <sz val="9"/>
            <color indexed="81"/>
            <rFont val="Calibri"/>
            <family val="2"/>
            <scheme val="minor"/>
          </rPr>
          <t xml:space="preserve">Roles may include but are not limited to:  Vice President of Finance, Controller, Finance Director, Financial Accounting Manager, and Financial Analyst.  Include those who provide accounts payable, provider compensation, payroll, bookkeeping, other financial reporting and related administrative support. </t>
        </r>
      </text>
    </comment>
    <comment ref="B10" authorId="0" shapeId="0" xr:uid="{1FB04803-E68E-484D-9AD2-76137A6DFCF1}">
      <text>
        <r>
          <rPr>
            <sz val="9"/>
            <color indexed="81"/>
            <rFont val="Calibri"/>
            <family val="2"/>
            <scheme val="minor"/>
          </rPr>
          <t>Roles may include but are not limited to:  Vice President of IT, Director/Manager, IT Security Analyst, Telecommunications Specialist, Help Desk Technicians, Network Security, IT Data/Systems Analyst, Informatics, Help Desk - Clinical Support, other IT/IS or EHR roles and related administrative support.</t>
        </r>
      </text>
    </comment>
    <comment ref="B11" authorId="0" shapeId="0" xr:uid="{670100DA-190B-4F99-B620-206DD97FA259}">
      <text>
        <r>
          <rPr>
            <sz val="9"/>
            <color indexed="81"/>
            <rFont val="Calibri"/>
            <family val="2"/>
            <scheme val="minor"/>
          </rPr>
          <t>Roles may include but are not limited to:  Vice President of Managed Care, Director/Administrator, Contracting Analyst, Credentialing Specialist and related administrative support. Do not include centralized referral coordinators.</t>
        </r>
      </text>
    </comment>
    <comment ref="B12" authorId="0" shapeId="0" xr:uid="{AC8BFE40-169A-4249-8374-6553B8C24D2B}">
      <text>
        <r>
          <rPr>
            <sz val="9"/>
            <color indexed="81"/>
            <rFont val="Calibri"/>
            <family val="2"/>
            <scheme val="minor"/>
          </rPr>
          <t>Roles may include but are not limited to:  Vice President of Quality, Director of Quality, Quality Improvement Analyst, Patient Safety Specialist, Infection Prevention Resources, Quality Assurance Specialist, Risk Manager, regulatory reporting staff and related administrative support.</t>
        </r>
      </text>
    </comment>
    <comment ref="B13" authorId="0" shapeId="0" xr:uid="{B28F68C6-020F-4A47-9602-D9C76EA072C0}">
      <text>
        <r>
          <rPr>
            <sz val="9"/>
            <color indexed="81"/>
            <rFont val="Calibri"/>
            <family val="2"/>
            <scheme val="minor"/>
          </rPr>
          <t>Roles may include but are not limited to:  Vice President of Performance Improvement, Performance Improvement Director, Performance Improvement Specialists, Six Sigma Black/Green belts, related administrative support and other resources supporting Lean/Six Sigma efforts, high reliability initiatives and other processes to improve performance.</t>
        </r>
      </text>
    </comment>
    <comment ref="B14" authorId="0" shapeId="0" xr:uid="{3C97E43A-8E2E-4919-B364-DDB915C0116D}">
      <text>
        <r>
          <rPr>
            <sz val="9"/>
            <color indexed="81"/>
            <rFont val="Calibri"/>
            <family val="2"/>
            <scheme val="minor"/>
          </rPr>
          <t>Roles may include but are not limited to:  Case Managers, Social Workers, Patient Care Navigators, Utilization Review staff, Patient Care Coordinators, and related administrative support.</t>
        </r>
      </text>
    </comment>
    <comment ref="B15" authorId="0" shapeId="0" xr:uid="{210C0343-E013-4B67-AD11-0F80D29F955A}">
      <text>
        <r>
          <rPr>
            <sz val="9"/>
            <color indexed="81"/>
            <rFont val="Calibri"/>
            <family val="2"/>
            <scheme val="minor"/>
          </rPr>
          <t>Roles may include Director of Contact/Call Center, centralized telephone operators, agents or receptionists, and related administrative support.</t>
        </r>
      </text>
    </comment>
    <comment ref="B16" authorId="0" shapeId="0" xr:uid="{3AA6A312-D20A-47BE-80A5-F4CE40F02D35}">
      <text>
        <r>
          <rPr>
            <sz val="9"/>
            <color indexed="81"/>
            <rFont val="Calibri"/>
            <family val="2"/>
            <scheme val="minor"/>
          </rPr>
          <t>Roles may include but are not limited to:  Population Health Vice President or Director, population health analytics staff, Statisticians, Contract Analysts and related administrative support.</t>
        </r>
      </text>
    </comment>
    <comment ref="B17" authorId="0" shapeId="0" xr:uid="{A0B064D4-2DCE-44D8-B272-610D1EAFF83B}">
      <text>
        <r>
          <rPr>
            <sz val="9"/>
            <color indexed="81"/>
            <rFont val="Calibri"/>
            <family val="2"/>
            <scheme val="minor"/>
          </rPr>
          <t>Roles may include but are not limited to:  Vice President of Operations, Practice Administrator, Practice Manager, Site/Clinic Manager, Director of Operations, Market Manager, Regional/Clinic Director and related administrative support.</t>
        </r>
      </text>
    </comment>
    <comment ref="B18" authorId="0" shapeId="0" xr:uid="{BB463D1D-3C3F-4F64-8198-8DF59213E8CC}">
      <text>
        <r>
          <rPr>
            <sz val="9"/>
            <color indexed="81"/>
            <rFont val="Calibri"/>
            <family val="2"/>
            <scheme val="minor"/>
          </rPr>
          <t>Roles may include but are not limited to:  Vice President of Revenue Cycle, Revenue Cycle Director, Billing/Accounts Receivable Manager and other cash posting, customer service, collections, coding, charge entry, insurance verification, prior authorization, denial management and related administrative support roles within a business office.</t>
        </r>
      </text>
    </comment>
    <comment ref="B19" authorId="0" shapeId="0" xr:uid="{756D80C6-DB27-4F7D-A289-BDC96F634C8C}">
      <text>
        <r>
          <rPr>
            <sz val="9"/>
            <color indexed="81"/>
            <rFont val="Calibri"/>
            <family val="2"/>
            <scheme val="minor"/>
          </rPr>
          <t>Roles may include but are not limited to: Vice President of HR, HR Director/Manager, HR Specialist/Generalist, Benefits Administrator and HR leadership/administration.  Include those who support provider and staff recruiting, workforce planning and employee/labor relations functions, compensation, benefits and related administrative support roles.</t>
        </r>
      </text>
    </comment>
    <comment ref="B20" authorId="0" shapeId="0" xr:uid="{9B621A42-F711-41A7-BDAE-EA63B45DD9E1}">
      <text>
        <r>
          <rPr>
            <sz val="9"/>
            <color indexed="81"/>
            <rFont val="Calibri"/>
            <family val="2"/>
            <scheme val="minor"/>
          </rPr>
          <t>Roles may include but are not limited to:  Director/Manager of Facilities/Plant Operations, Maintenance Engineer, Security, Grounds Crew, Handyman, Facilities Coordinators, Security Manager/Supervisor. Include those who provide support to property maintenance, asset management, building projects and related administrative support.</t>
        </r>
      </text>
    </comment>
    <comment ref="B21" authorId="0" shapeId="0" xr:uid="{37F4C20B-993E-4A1C-8DBC-42F6C7615CD4}">
      <text>
        <r>
          <rPr>
            <sz val="9"/>
            <color indexed="81"/>
            <rFont val="Calibri"/>
            <family val="2"/>
            <scheme val="minor"/>
          </rPr>
          <t>Roles may include but are not limited to:  Purchasing Director or Manager, Driver, Buyer, Receiving Coordinator, Material Handling Clerk, and related administrative support.</t>
        </r>
      </text>
    </comment>
    <comment ref="B22" authorId="0" shapeId="0" xr:uid="{92B8FEAA-EEF9-40A8-88EC-255F8A955149}">
      <text>
        <r>
          <rPr>
            <sz val="9"/>
            <color indexed="81"/>
            <rFont val="Calibri"/>
            <family val="2"/>
            <scheme val="minor"/>
          </rPr>
          <t>Roles may include but are not limited to:  Vice President of Marketing, Marketing Director, Media Relations, Marketing Coordinator, Communications Specialist, Director of Sales, and Graphic Designer.  Include those responsible for development and management of marketing plan, marketing activities, promotion/outreach activities and related administrative support.</t>
        </r>
      </text>
    </comment>
    <comment ref="B23" authorId="0" shapeId="0" xr:uid="{38842E56-764D-4995-8E82-ED940F5BDE37}">
      <text>
        <r>
          <rPr>
            <sz val="9"/>
            <color indexed="81"/>
            <rFont val="Calibri"/>
            <family val="2"/>
            <scheme val="minor"/>
          </rPr>
          <t>Centralized pool of critical staff roles to be deployed on as needed basis to fill staffing gaps due to vacation, sick time, employee leave, open positions and increases in demand.  Roles includes are those needed to maintain operations.  For example, RN, LPN, medical assistant, front desk/receptionist, etc.  Include personnel not included in the clinic staffing data.</t>
        </r>
      </text>
    </comment>
    <comment ref="B24" authorId="0" shapeId="0" xr:uid="{A0F97E10-EE99-45E8-A1A8-CF6960E29292}">
      <text>
        <r>
          <rPr>
            <sz val="9"/>
            <color indexed="81"/>
            <rFont val="Calibri"/>
            <family val="2"/>
            <scheme val="minor"/>
          </rPr>
          <t>Roles includes RN, LPN and any advanced practice RN that receives patient phone calls/messages with clinical inquiries and determines appropriate next steps based on patient need and clinical urgency.</t>
        </r>
      </text>
    </comment>
    <comment ref="B25" authorId="0" shapeId="0" xr:uid="{14E789D4-6259-48F3-9F7B-A6F8A7BC01EB}">
      <text>
        <r>
          <rPr>
            <sz val="9"/>
            <color indexed="81"/>
            <rFont val="Calibri"/>
            <family val="2"/>
            <scheme val="minor"/>
          </rPr>
          <t>Roles include any centralized pharmacists employed by the medical group that are not reported in the clinic staffing data or used specifically for centralized refill management services.</t>
        </r>
      </text>
    </comment>
    <comment ref="B26" authorId="0" shapeId="0" xr:uid="{7683B2CC-D32F-46E1-B4EF-1342C22D5FFA}">
      <text>
        <r>
          <rPr>
            <sz val="9"/>
            <color indexed="81"/>
            <rFont val="Calibri"/>
            <family val="2"/>
            <scheme val="minor"/>
          </rPr>
          <t>Roles include any personnel used in a centralized capacity to manage referrals and support patient transition to next step in their care.</t>
        </r>
      </text>
    </comment>
    <comment ref="B27" authorId="0" shapeId="0" xr:uid="{75E2BFFA-38CA-4BC4-A2D5-A8F20DBCFBA8}">
      <text>
        <r>
          <rPr>
            <sz val="9"/>
            <color indexed="81"/>
            <rFont val="Calibri"/>
            <family val="2"/>
            <scheme val="minor"/>
          </rPr>
          <t>Roles include any personnel utilized in a centralized refill management program for your medical group.  Do not include those that are deployed to a specific clinic and are included in the clinic staffing.</t>
        </r>
      </text>
    </comment>
    <comment ref="B28" authorId="0" shapeId="0" xr:uid="{E850D226-5BA6-455F-B591-A4376B396673}">
      <text>
        <r>
          <rPr>
            <sz val="9"/>
            <color indexed="81"/>
            <rFont val="Calibri"/>
            <family val="2"/>
            <scheme val="minor"/>
          </rPr>
          <t>Roles may include but are not limited to:  Vice President of Strategy/Planning, Director of Planning/Business Development, Strategy/Planning Analyst, and related administrative support.</t>
        </r>
      </text>
    </comment>
    <comment ref="B33" authorId="0" shapeId="0" xr:uid="{A7C2D1AD-68ED-467E-91E3-A4942F5713F6}">
      <text>
        <r>
          <rPr>
            <sz val="9"/>
            <color indexed="81"/>
            <rFont val="Calibri"/>
            <family val="2"/>
            <scheme val="minor"/>
          </rPr>
          <t>Positions include, but are not limited to: Chief Executive Officer (CEO) (non-physician), Chief Financial Officer (CFO), Chief Operating Officer (COO), Chief Information Officer (CIO), Chief Quality Officer (CQO) (non-physician), Chief Nursing Officer (CNO), Chief Transformation Officer (CXO), Chief Human Resources Officer (CHRO), Chief Administrative Officer (CAO), Chief Legal Counsel and Medical Group President (non-physician).  Vice Presidents should be included in the operational categories above. Include executive assistants in the space provided.</t>
        </r>
      </text>
    </comment>
    <comment ref="B34" authorId="0" shapeId="0" xr:uid="{0FF6DB13-F625-4985-BE52-46AD88960084}">
      <text>
        <r>
          <rPr>
            <sz val="9"/>
            <color indexed="81"/>
            <rFont val="Calibri"/>
            <family val="2"/>
            <scheme val="minor"/>
          </rPr>
          <t>Positions include physicians in the following leadership roles but are not limited to: Medical Group President (MD/DO), Chief Clinical Officer (CCO), Chief Medical Officer (CMO), Chief Medical Information Officer (CMIO), Vice President Medical Affairs (VPMA), Chief Quality Officer (CQO) or other key physician leaders. Include executive assistants in the space provided.</t>
        </r>
      </text>
    </comment>
    <comment ref="B35" authorId="0" shapeId="0" xr:uid="{B70C7E37-8C39-44EE-89B0-0F5A4536CA9F}">
      <text>
        <r>
          <rPr>
            <sz val="9"/>
            <color indexed="81"/>
            <rFont val="Calibri"/>
            <family val="2"/>
            <scheme val="minor"/>
          </rPr>
          <t>Positions include physician Department Chairs, but are not limited to: Chair-Department of Medicine or Chair-Department of Surgery.  Include executive assistants in the space provided.</t>
        </r>
      </text>
    </comment>
    <comment ref="B36" authorId="0" shapeId="0" xr:uid="{2B519036-5194-41D9-A4C8-E126BF639227}">
      <text>
        <r>
          <rPr>
            <sz val="9"/>
            <color indexed="81"/>
            <rFont val="Calibri"/>
            <family val="2"/>
            <scheme val="minor"/>
          </rPr>
          <t>Positions include physician Medical Directors, but are not limited to: Medical Director – Primary Care, Medical Director – Surgical Services, or other physician leaders with specific focus areas.  Include executive assistants in the space provided.</t>
        </r>
      </text>
    </comment>
  </commentList>
</comments>
</file>

<file path=xl/sharedStrings.xml><?xml version="1.0" encoding="utf-8"?>
<sst xmlns="http://schemas.openxmlformats.org/spreadsheetml/2006/main" count="1224" uniqueCount="783">
  <si>
    <t>Introduction and Instructions</t>
  </si>
  <si>
    <t>Terms and Conditions</t>
  </si>
  <si>
    <r>
      <rPr>
        <b/>
        <sz val="11"/>
        <rFont val="Calibri"/>
        <family val="2"/>
        <scheme val="minor"/>
      </rPr>
      <t>1.</t>
    </r>
    <r>
      <rPr>
        <sz val="11"/>
        <rFont val="Calibri"/>
        <family val="2"/>
        <scheme val="minor"/>
      </rPr>
      <t xml:space="preserve"> The information provided in this questionnaire will be kept confidential. The data you provide will be reported in AMGA’s surveys only in aggregate. The survey's aggregated statistics will be disseminated only if at least five organizations provided data on the particular subject or category.</t>
    </r>
  </si>
  <si>
    <r>
      <rPr>
        <b/>
        <sz val="11"/>
        <rFont val="Calibri"/>
        <family val="2"/>
        <scheme val="minor"/>
      </rPr>
      <t xml:space="preserve">2. </t>
    </r>
    <r>
      <rPr>
        <sz val="11"/>
        <rFont val="Calibri"/>
        <family val="2"/>
        <scheme val="minor"/>
      </rPr>
      <t>AMGA reserves the right to use the data gathered herein for purposes including but not limited to: national and custom report publications, research partnerships, and for other AMGA survey publications.  Individual data may be used, but characteristics of the data will be removed and no non-aggregated data will be reported.</t>
    </r>
  </si>
  <si>
    <t>I have read the above terms of use and have considered these factors in my decision to participate.</t>
  </si>
  <si>
    <t>Contact Info</t>
  </si>
  <si>
    <t>Organization Name:</t>
  </si>
  <si>
    <t>Mailing Address1:</t>
  </si>
  <si>
    <t>Mailing Address2:</t>
  </si>
  <si>
    <t>State Abbrev:</t>
  </si>
  <si>
    <t>City:</t>
  </si>
  <si>
    <t>Zip:</t>
  </si>
  <si>
    <t>Data Reported:</t>
  </si>
  <si>
    <t>Data Begin Date:</t>
  </si>
  <si>
    <t>Data End Date:</t>
  </si>
  <si>
    <t>Individual Completing Survey</t>
  </si>
  <si>
    <t>Optional - Secondary Contact</t>
  </si>
  <si>
    <t>First Name:</t>
  </si>
  <si>
    <t>Last Name:</t>
  </si>
  <si>
    <t>Title:</t>
  </si>
  <si>
    <t>Email:</t>
  </si>
  <si>
    <t>Phone Number:</t>
  </si>
  <si>
    <t>Survey Year</t>
  </si>
  <si>
    <t>Data reported</t>
  </si>
  <si>
    <t>Begin_Date</t>
  </si>
  <si>
    <t>End_Date</t>
  </si>
  <si>
    <t>Secondard Contact First Name:</t>
  </si>
  <si>
    <t>Secondard Contact Last Name:</t>
  </si>
  <si>
    <t>Secondard Contact Title:</t>
  </si>
  <si>
    <t>Secondard Contact Email:</t>
  </si>
  <si>
    <t>Secondard Contact Phone Number:</t>
  </si>
  <si>
    <t>password is intro</t>
  </si>
  <si>
    <t>password is finprofile</t>
  </si>
  <si>
    <t>password is osstaff</t>
  </si>
  <si>
    <t>State</t>
  </si>
  <si>
    <t>Abbreviation</t>
  </si>
  <si>
    <t>Region</t>
  </si>
  <si>
    <t>1. Org Classification</t>
  </si>
  <si>
    <t>Alabama</t>
  </si>
  <si>
    <t>AL</t>
  </si>
  <si>
    <t>South</t>
  </si>
  <si>
    <t>Alaska</t>
  </si>
  <si>
    <t>AK</t>
  </si>
  <si>
    <t>West</t>
  </si>
  <si>
    <t>Other</t>
  </si>
  <si>
    <t>Arizona</t>
  </si>
  <si>
    <t>AZ</t>
  </si>
  <si>
    <t>2. Academic</t>
  </si>
  <si>
    <t>Arkansas</t>
  </si>
  <si>
    <t>AR</t>
  </si>
  <si>
    <t>None</t>
  </si>
  <si>
    <t>California</t>
  </si>
  <si>
    <t>CA</t>
  </si>
  <si>
    <t>Colorado</t>
  </si>
  <si>
    <t>CO</t>
  </si>
  <si>
    <t>Connecticut</t>
  </si>
  <si>
    <t>CT</t>
  </si>
  <si>
    <t>East</t>
  </si>
  <si>
    <t>Delaware</t>
  </si>
  <si>
    <t>DE</t>
  </si>
  <si>
    <t>District of Columbia</t>
  </si>
  <si>
    <t>DC</t>
  </si>
  <si>
    <t>3. Legal Org</t>
  </si>
  <si>
    <t>Florida</t>
  </si>
  <si>
    <t>FL</t>
  </si>
  <si>
    <t>Georgia</t>
  </si>
  <si>
    <t>GA</t>
  </si>
  <si>
    <t>Hawaii</t>
  </si>
  <si>
    <t>HI</t>
  </si>
  <si>
    <t>Idaho</t>
  </si>
  <si>
    <t>ID</t>
  </si>
  <si>
    <t>Illinois</t>
  </si>
  <si>
    <t>IL</t>
  </si>
  <si>
    <t>North</t>
  </si>
  <si>
    <t>Indiana</t>
  </si>
  <si>
    <t>IN</t>
  </si>
  <si>
    <t>4. Majority Owner</t>
  </si>
  <si>
    <t>Iowa</t>
  </si>
  <si>
    <t>IA</t>
  </si>
  <si>
    <t>Physicians</t>
  </si>
  <si>
    <t>Kansas</t>
  </si>
  <si>
    <t>KS</t>
  </si>
  <si>
    <t>Hospital</t>
  </si>
  <si>
    <t>Kentucky</t>
  </si>
  <si>
    <t>KY</t>
  </si>
  <si>
    <t>Louisiana</t>
  </si>
  <si>
    <t>LA</t>
  </si>
  <si>
    <t>Maine</t>
  </si>
  <si>
    <t>ME</t>
  </si>
  <si>
    <t>Maryland</t>
  </si>
  <si>
    <t>MD</t>
  </si>
  <si>
    <t>Massachusetts</t>
  </si>
  <si>
    <t>MA</t>
  </si>
  <si>
    <t>Michigan</t>
  </si>
  <si>
    <t>MI</t>
  </si>
  <si>
    <t>Rhode Island</t>
  </si>
  <si>
    <t>RI</t>
  </si>
  <si>
    <t>Yes</t>
  </si>
  <si>
    <t>South Carolina</t>
  </si>
  <si>
    <t>SC</t>
  </si>
  <si>
    <t>No</t>
  </si>
  <si>
    <t>South Dakota</t>
  </si>
  <si>
    <t>SD</t>
  </si>
  <si>
    <t>Type of Data Reported</t>
  </si>
  <si>
    <t>Fiscal Year</t>
  </si>
  <si>
    <t>Calendar Year</t>
  </si>
  <si>
    <t>SI Q2</t>
  </si>
  <si>
    <t>Single Specialty (Surgical)</t>
  </si>
  <si>
    <t>Single Specialty (Medical)</t>
  </si>
  <si>
    <t>Primary Care</t>
  </si>
  <si>
    <t>Multispecialty without Primary Care</t>
  </si>
  <si>
    <t>Multispecialty with Primary Care</t>
  </si>
  <si>
    <t>Both</t>
  </si>
  <si>
    <t>P&amp;L Specialties</t>
  </si>
  <si>
    <t>No.</t>
  </si>
  <si>
    <t>Allergy/Immunology</t>
  </si>
  <si>
    <t>Anesthesiology</t>
  </si>
  <si>
    <t>Anesthesiology – Pain Clinic</t>
  </si>
  <si>
    <t>Bariatric Surgery</t>
  </si>
  <si>
    <t>Breast Surgery</t>
  </si>
  <si>
    <t>Cardiac/Thoracic Surgery</t>
  </si>
  <si>
    <t>Cardiovascular Surgery</t>
  </si>
  <si>
    <t>Colon and Rectal Surgery</t>
  </si>
  <si>
    <t>Critical Care/Intensivist</t>
  </si>
  <si>
    <t>Dermatology</t>
  </si>
  <si>
    <t>Emergency Medicine</t>
  </si>
  <si>
    <t>Endocrinology</t>
  </si>
  <si>
    <t>Family Medicine</t>
  </si>
  <si>
    <t>Gastroenterology</t>
  </si>
  <si>
    <t>General Surgery</t>
  </si>
  <si>
    <t>Geriatrics</t>
  </si>
  <si>
    <t>Hematology and Medical Oncology</t>
  </si>
  <si>
    <t>Hospitalist – Internal Medicine</t>
  </si>
  <si>
    <t>Infectious Disease</t>
  </si>
  <si>
    <t>Internal Medicine</t>
  </si>
  <si>
    <t>Multi</t>
  </si>
  <si>
    <t>Multi-w/o</t>
  </si>
  <si>
    <t>Neurological Surgery</t>
  </si>
  <si>
    <t>Neurology</t>
  </si>
  <si>
    <t>OB/GYN – General</t>
  </si>
  <si>
    <t>OB/GYN – Gynecological Oncology</t>
  </si>
  <si>
    <t>OB/GYN – Maternal Fetal Medicine/Perinatology</t>
  </si>
  <si>
    <t>Occupational/Environmental Medicine</t>
  </si>
  <si>
    <t>Ophthalmology</t>
  </si>
  <si>
    <t>Orthopedic – Medical</t>
  </si>
  <si>
    <t>Orthopedic Surgery</t>
  </si>
  <si>
    <t>Otolaryngology</t>
  </si>
  <si>
    <t>Pain Management – Non-Anesthesiology</t>
  </si>
  <si>
    <t>Pathology – Combined (MD Only)</t>
  </si>
  <si>
    <t>Pediatrics and Adolescent – Cardiology</t>
  </si>
  <si>
    <t>Pediatrics and Adolescent – General</t>
  </si>
  <si>
    <t>Pediatrics and Adolescent – Intensive Care</t>
  </si>
  <si>
    <t>Physical Medicine and Rehabilitation</t>
  </si>
  <si>
    <t>Plastic and Reconstruction</t>
  </si>
  <si>
    <t>Podiatry – Medical</t>
  </si>
  <si>
    <t>Podiatry – Surgical</t>
  </si>
  <si>
    <t>PC</t>
  </si>
  <si>
    <t>Psychiatry</t>
  </si>
  <si>
    <t>Pulmonary Disease (With Critical Care)</t>
  </si>
  <si>
    <t>Total</t>
  </si>
  <si>
    <t>Pulmonary Disease (Without Critical Care)</t>
  </si>
  <si>
    <t>Radiation Therapy (MD Only)</t>
  </si>
  <si>
    <t>Rheumatologic Disease</t>
  </si>
  <si>
    <t>Sleep Lab</t>
  </si>
  <si>
    <t>Sports Medicine</t>
  </si>
  <si>
    <t>Trauma Surgery</t>
  </si>
  <si>
    <t>Urgent Care</t>
  </si>
  <si>
    <t>Urology</t>
  </si>
  <si>
    <t>Vascular Surgery</t>
  </si>
  <si>
    <t>Wound Care/Hyperbaric</t>
  </si>
  <si>
    <t xml:space="preserve">If other, please describe:     </t>
  </si>
  <si>
    <t xml:space="preserve">Primary Care     </t>
  </si>
  <si>
    <t xml:space="preserve">Medical Specialists     </t>
  </si>
  <si>
    <t xml:space="preserve">Surgical Specialists     </t>
  </si>
  <si>
    <t xml:space="preserve">Radiology, Anesthesiology, and Pathology     </t>
  </si>
  <si>
    <t>Physician FTEs</t>
  </si>
  <si>
    <t>Gross</t>
  </si>
  <si>
    <t>Net</t>
  </si>
  <si>
    <t>Medicare</t>
  </si>
  <si>
    <t>Medicare Advantage</t>
  </si>
  <si>
    <t>Medicaid</t>
  </si>
  <si>
    <t>Self-pay</t>
  </si>
  <si>
    <t xml:space="preserve">Total     </t>
  </si>
  <si>
    <t>For-Profit</t>
  </si>
  <si>
    <t>Not-for-Profit</t>
  </si>
  <si>
    <t>Bad Debt Percent</t>
  </si>
  <si>
    <t>Outsourced</t>
  </si>
  <si>
    <t>Revenue Cycle Management/Leadership</t>
  </si>
  <si>
    <t>Professional Coding</t>
  </si>
  <si>
    <t>Accounts Receivable/
Account Follow-Up</t>
  </si>
  <si>
    <t>Payment Posting/Refund 
Processing /Cashier</t>
  </si>
  <si>
    <t>Customer Service (post-visit)</t>
  </si>
  <si>
    <t>days</t>
  </si>
  <si>
    <t>Non-covered service</t>
  </si>
  <si>
    <t>Other reasons</t>
  </si>
  <si>
    <t>Gross Dollars</t>
  </si>
  <si>
    <t>Net Dollars</t>
  </si>
  <si>
    <t xml:space="preserve">Current to 30 days     </t>
  </si>
  <si>
    <t xml:space="preserve">31 to 60 days     </t>
  </si>
  <si>
    <t xml:space="preserve">61 to 90 days     </t>
  </si>
  <si>
    <t xml:space="preserve">91 to 120 days     </t>
  </si>
  <si>
    <t xml:space="preserve">Over 120 days     </t>
  </si>
  <si>
    <t xml:space="preserve">Total A/R     </t>
  </si>
  <si>
    <t xml:space="preserve">Medical Specialties     </t>
  </si>
  <si>
    <t xml:space="preserve">Surgical Specialties     </t>
  </si>
  <si>
    <t>Specialty Care</t>
  </si>
  <si>
    <t>Employed</t>
  </si>
  <si>
    <t>Health System</t>
  </si>
  <si>
    <t>General Accounting / Finance</t>
  </si>
  <si>
    <t>Managed Care Contracting</t>
  </si>
  <si>
    <t>Quality / Patient Safety /Risk</t>
  </si>
  <si>
    <t>Care Coordinators</t>
  </si>
  <si>
    <t>Population Health</t>
  </si>
  <si>
    <t>Central Business Office /Patient Accounting</t>
  </si>
  <si>
    <t>Human Resources</t>
  </si>
  <si>
    <t>Facilities Management</t>
  </si>
  <si>
    <t>Purchasing and Materials Management</t>
  </si>
  <si>
    <t>Marketing and Public Relations</t>
  </si>
  <si>
    <t>Strategy and Planning</t>
  </si>
  <si>
    <t>Executive Team</t>
  </si>
  <si>
    <t>Physician Leadership</t>
  </si>
  <si>
    <t>Medical Directors</t>
  </si>
  <si>
    <t>Staff</t>
  </si>
  <si>
    <t>Manager</t>
  </si>
  <si>
    <t>Director</t>
  </si>
  <si>
    <t>Vice President</t>
  </si>
  <si>
    <t>Total FTEs</t>
  </si>
  <si>
    <t>Total Salaries</t>
  </si>
  <si>
    <t>Definition/Examples</t>
  </si>
  <si>
    <t>Operational Categories</t>
  </si>
  <si>
    <t>Practice Demographics</t>
  </si>
  <si>
    <t>Gross Revenue</t>
  </si>
  <si>
    <t>Professional Revenue</t>
  </si>
  <si>
    <t>Ancillary Revenue</t>
  </si>
  <si>
    <t>Other Medical Revenue</t>
  </si>
  <si>
    <t>Total Gross Revenue</t>
  </si>
  <si>
    <t>Net Revenue</t>
  </si>
  <si>
    <t>Ancillary</t>
  </si>
  <si>
    <t>Total Net Revenue</t>
  </si>
  <si>
    <t>Provider Salaries</t>
  </si>
  <si>
    <t>Physician Salaries</t>
  </si>
  <si>
    <t>Provider Benefits</t>
  </si>
  <si>
    <t>Physician Benefits Expense</t>
  </si>
  <si>
    <t>Clinic Staff Salaries</t>
  </si>
  <si>
    <t>Operating Expenses</t>
  </si>
  <si>
    <t>Drug Supply</t>
  </si>
  <si>
    <t>Radiology/Imaging Expense</t>
  </si>
  <si>
    <t>Laboratory Expense</t>
  </si>
  <si>
    <t>Other Ancillary Expense</t>
  </si>
  <si>
    <t xml:space="preserve">Building Depreciation Expense </t>
  </si>
  <si>
    <t>Professional Liability Insurance Expense</t>
  </si>
  <si>
    <t>Other Insurance Expense</t>
  </si>
  <si>
    <t>Information Technology Services Expense</t>
  </si>
  <si>
    <t>Administrative Supplies and Services</t>
  </si>
  <si>
    <t>Marketing Expense</t>
  </si>
  <si>
    <t>Purchased Services</t>
  </si>
  <si>
    <t>Other Expenses</t>
  </si>
  <si>
    <t>Total Operating Expenses</t>
  </si>
  <si>
    <t>Non-Medical Revenue</t>
  </si>
  <si>
    <t>Non-Medical Expense</t>
  </si>
  <si>
    <t>Totals</t>
  </si>
  <si>
    <t>Total Revenue</t>
  </si>
  <si>
    <t>Total Expense</t>
  </si>
  <si>
    <t>Profit/Loss (Before Allocations)</t>
  </si>
  <si>
    <t>Total Profit/Loss (After Allocations)</t>
  </si>
  <si>
    <t>Provider FTEs</t>
  </si>
  <si>
    <t>Clinic Staff FTEs</t>
  </si>
  <si>
    <t>Total Clinic Staff Benefits</t>
  </si>
  <si>
    <t>Total Provider Salaries and Benefits</t>
  </si>
  <si>
    <t>Provider wRVUs</t>
  </si>
  <si>
    <t>Physician wRVUs</t>
  </si>
  <si>
    <t>Profit and Loss</t>
  </si>
  <si>
    <t>Operational Executive Categories</t>
  </si>
  <si>
    <t>Total Provider FTEs</t>
  </si>
  <si>
    <t>Total Provider wRVUs</t>
  </si>
  <si>
    <t>Department Chairs</t>
  </si>
  <si>
    <t>Provider Visits</t>
  </si>
  <si>
    <t>Terms Checked</t>
  </si>
  <si>
    <t>Total Deductions ($)</t>
  </si>
  <si>
    <t>Medicaid – Capitated</t>
  </si>
  <si>
    <t>Workers Compensation</t>
  </si>
  <si>
    <t>Timely filing</t>
  </si>
  <si>
    <t>Contractual Adjustments ($)</t>
  </si>
  <si>
    <t>Information Technology/Electronic Health Records (EHR)</t>
  </si>
  <si>
    <t>Total Clinic FTEs</t>
  </si>
  <si>
    <t>Total Clinic Staff Salaries And Benefits</t>
  </si>
  <si>
    <t>Total Overall Provider FTEs</t>
  </si>
  <si>
    <t xml:space="preserve">Administrative     </t>
  </si>
  <si>
    <t xml:space="preserve">Roles may include but are not limited to:  Vice President of Finance, Controller, Finance Director, Financial Accounting Manager, and Financial Analyst.  Include those who provide accounts payable, provider compensation, payroll, bookkeeping, other financial reporting and related administrative support. </t>
  </si>
  <si>
    <t>Roles may include but are not limited to:  Vice President of Operations, Practice Administrator, Practice Manager, Site/Clinic Manager, Director of Operations, Market Manager, Regional/Clinic Director and related administrative support.</t>
  </si>
  <si>
    <t>Roles may include but are not limited to:  Director/Manager of Facilities/Plant Operations, Maintenance Engineer, Security, Grounds Crew, Handyman, Facilities Coordinators, Security Manager/Supervisor. Include those who provide support to property maintenance, asset management, building projects and related administrative support.</t>
  </si>
  <si>
    <t>Roles may include but are not limited to:  Vice President of Marketing, Marketing Director, Media Relations, Marketing Coordinator, Communications Specialist, Director of Sales, and Graphic Designer.  Include those responsible for development and management of marketing plan, marketing activities, promotion/outreach activities and related administrative support.</t>
  </si>
  <si>
    <t>Roles may include but are not limited to:  Vice President of Strategy/Planning, Director of Planning/Business Development, Strategy/Planning Analyst, and related administrative support.</t>
  </si>
  <si>
    <t>Executive Administrative Support</t>
  </si>
  <si>
    <t>Infusion Center</t>
  </si>
  <si>
    <t>InfCen</t>
  </si>
  <si>
    <t>Percent of Co-Pays Collected</t>
  </si>
  <si>
    <t>Psychiatry – Addiction Medicine</t>
  </si>
  <si>
    <t>Cardiology – Invasive Interventional</t>
  </si>
  <si>
    <t>Cardiology – EP</t>
  </si>
  <si>
    <t>Cardiology – General (Non-Invasive)</t>
  </si>
  <si>
    <t>Radiology – MD Non-Interventional</t>
  </si>
  <si>
    <t>System Affiliated</t>
  </si>
  <si>
    <t>Independent</t>
  </si>
  <si>
    <t>Overhead Allocations</t>
  </si>
  <si>
    <t>Total Gross Revenue ($)</t>
  </si>
  <si>
    <t>Ancillary ($)</t>
  </si>
  <si>
    <t>Average Days in A/R</t>
  </si>
  <si>
    <t>New</t>
  </si>
  <si>
    <t>Established</t>
  </si>
  <si>
    <t>Primary Care Visits</t>
  </si>
  <si>
    <t>Medical Specialty Visits</t>
  </si>
  <si>
    <t>Surgical Specialty Visits</t>
  </si>
  <si>
    <t>Patient Contact Call Center</t>
  </si>
  <si>
    <t>Totals With Overhead Allocations</t>
  </si>
  <si>
    <t>Number of Clinics/Locations included</t>
  </si>
  <si>
    <t>Commercial</t>
  </si>
  <si>
    <t>Clinic/Department Name:</t>
  </si>
  <si>
    <t>Clinic/Department Specialty:
Select from the drop-down menu</t>
  </si>
  <si>
    <t>Telehealth Visit Percent</t>
  </si>
  <si>
    <t>Medical Specialties</t>
  </si>
  <si>
    <t>Surgical Specialties</t>
  </si>
  <si>
    <t>Total Clinical Provider FTEs</t>
  </si>
  <si>
    <t>Academic/Faculty/Research</t>
  </si>
  <si>
    <t>In-Person</t>
  </si>
  <si>
    <t>Roles may include but are not limited to:  Vice President of IT, Director/Manager, IT Security Analyst, Telecommunications Specialist, Help Desk Technicians, Network Security, IT Data/Systems Analyst, Informatics, Help Desk - Clinical Support, other IT/IS or EHR roles and related administrative support.</t>
  </si>
  <si>
    <t>Roles may include but are not limited to:  Vice President of Managed Care, Director/Administrator, Contracting Analyst, Credentialing Specialist and related administrative support. Do not include centralized referral coordinators.</t>
  </si>
  <si>
    <t>Roles may include but are not limited to:  Vice President of Quality, Director of Quality, Quality Improvement Analyst, Patient Safety Specialist, Infection Prevention Resources, Quality Assurance Specialist, Risk Manager, regulatory reporting staff and related administrative support.</t>
  </si>
  <si>
    <t>Roles may include but are not limited to:  Vice President of Performance Improvement, Performance Improvement Director, Performance Improvement Specialists, Six Sigma Black/Green belts, related administrative support and other resources supporting Lean/Six Sigma efforts, high reliability initiatives and other processes to improve performance.</t>
  </si>
  <si>
    <t>Roles may include but are not limited to:  Population Health Vice President or Director, population health analytics staff, Statisticians, Contract Analysts and related administrative support.</t>
  </si>
  <si>
    <t>Roles may include but are not limited to:  Purchasing Director or Manager, Driver, Buyer, Receiving Coordinator, Material Handling Clerk, and related administrative support.</t>
  </si>
  <si>
    <t>Positions include physician Medical Directors, but are not limited to: Medical Director – Primary Care, Medical Director – Surgical Services, or other physician leaders with specific focus areas.  Include executive assistants in the space provided.</t>
  </si>
  <si>
    <t>Duplicate</t>
  </si>
  <si>
    <t>Additional information</t>
  </si>
  <si>
    <t>Coordination of benefits</t>
  </si>
  <si>
    <t>Credentialing</t>
  </si>
  <si>
    <t>Prior authorization</t>
  </si>
  <si>
    <t>Medical necessity</t>
  </si>
  <si>
    <t>Staff Type</t>
  </si>
  <si>
    <t>Access Indicators:  The following section pertains to patient access metrics within your organization. Data reported should reflect the 12 month reporting period - fiscal or calendar.</t>
  </si>
  <si>
    <t>Operational Leadership/ Administration</t>
  </si>
  <si>
    <t>Roles may include but are not limited to:  Vice President of Revenue Cycle, Revenue Cycle Director, Billing/Accounts Receivable Manager and other cash posting, customer service, collections, coding, charge entry, insurance verification, prior authorization, denial management and related administrative support roles within a business office.</t>
  </si>
  <si>
    <t>Roles may include but are not limited to: Vice President of HR, HR Director/Manager, HR Specialist/Generalist, Benefits Administrator and HR leadership/administration.  Include those who support provider and staff recruiting, workforce planning and employee/labor relations functions, compensation, benefits and related administrative support roles.</t>
  </si>
  <si>
    <t>Positions include physicians in the following leadership roles but are not limited to: Medical Group President (MD/DO), Chief Clinical Officer (CCO), Chief Medical Officer (CMO), Chief Medical Information Officer (CMIO), Vice President Medical Affairs (VPMA), Chief Quality Officer (CQO) or other key physician leaders. Include executive assistants in the space provided.</t>
  </si>
  <si>
    <t>Positions include physician Department Chairs, but are not limited to: Chair-Department of Medicine or Chair-Department of Surgery.  Include executive assistants in the space provided.</t>
  </si>
  <si>
    <t>Medical and Surgical Supply</t>
  </si>
  <si>
    <t>Building and Occupancy</t>
  </si>
  <si>
    <t>Furniture and Equipment Expense</t>
  </si>
  <si>
    <t>Furniture and Equipment Depreciation Expense</t>
  </si>
  <si>
    <t>Select and drag columns right to add additional data&gt;&gt;&gt;&gt;&gt;&gt;&gt;&gt;&gt;</t>
  </si>
  <si>
    <t>Participation Benefits</t>
  </si>
  <si>
    <t>Org_Class</t>
  </si>
  <si>
    <t>Org_Other</t>
  </si>
  <si>
    <t>Group_Class</t>
  </si>
  <si>
    <t>Academic_Affiliation</t>
  </si>
  <si>
    <t>Tax Status</t>
  </si>
  <si>
    <t>Primary_Care_Phy_FTEs</t>
  </si>
  <si>
    <t>Medical_Phy_FTEs</t>
  </si>
  <si>
    <t>Surgical_Phy_FTEs</t>
  </si>
  <si>
    <t>RAP_Phy_FTEs</t>
  </si>
  <si>
    <t>Clinical_Total_Phy_FTEs</t>
  </si>
  <si>
    <t>Academic_Phy_FTEs</t>
  </si>
  <si>
    <t>Admin_Phy_FTEs</t>
  </si>
  <si>
    <t>Total_Other_Phy_FTEs</t>
  </si>
  <si>
    <t>ALL_Phy_FTEs</t>
  </si>
  <si>
    <t>Primary_Care_APP_FTEs</t>
  </si>
  <si>
    <t>Medical_APP_FTEs</t>
  </si>
  <si>
    <t>Surgical_APP_FTEs</t>
  </si>
  <si>
    <t>RAP_APP_FTEs</t>
  </si>
  <si>
    <t>Clinical_Total_APP_FTEs</t>
  </si>
  <si>
    <t>Academic_APP_FTEs</t>
  </si>
  <si>
    <t>Admin_APP_FTEs</t>
  </si>
  <si>
    <t>Total_Other_APP_FTEs</t>
  </si>
  <si>
    <t>ALL_APP_FTEs</t>
  </si>
  <si>
    <t>PC_Visits_New</t>
  </si>
  <si>
    <t>PC_Visits_Established</t>
  </si>
  <si>
    <t>PC_Visits_Total</t>
  </si>
  <si>
    <t>MS_Visits_New</t>
  </si>
  <si>
    <t>MS_Visits_Established</t>
  </si>
  <si>
    <t>MS_Visits_Total</t>
  </si>
  <si>
    <t>SS_Visits_New</t>
  </si>
  <si>
    <t>SS_Visits_Established</t>
  </si>
  <si>
    <t>SS_Visits_Total</t>
  </si>
  <si>
    <t>PC_Visits_InPerson</t>
  </si>
  <si>
    <t>MS_Visits_InPerson</t>
  </si>
  <si>
    <t>SS_Visits_InPerson</t>
  </si>
  <si>
    <t>PC_Visits_TeleVirtual</t>
  </si>
  <si>
    <t>MS_Visits_TeleVirtual</t>
  </si>
  <si>
    <t>SS_Visits_TeleVirtual</t>
  </si>
  <si>
    <t>Clinic Sites</t>
  </si>
  <si>
    <t>Category</t>
  </si>
  <si>
    <t>Staff FTEs</t>
  </si>
  <si>
    <t>Staff Salaries</t>
  </si>
  <si>
    <t>Gross_Professional_Rev</t>
  </si>
  <si>
    <t>Gross_Ancillary_Rev</t>
  </si>
  <si>
    <t>Net_Professional_Rev</t>
  </si>
  <si>
    <t>Net_Ancillary_Rev</t>
  </si>
  <si>
    <t>Net_Other_Rev</t>
  </si>
  <si>
    <t>Net_Total_Rev</t>
  </si>
  <si>
    <t>Contractual_Adjs</t>
  </si>
  <si>
    <t>Charity_Care</t>
  </si>
  <si>
    <t>Bad_Debt</t>
  </si>
  <si>
    <t>Total_Deductions</t>
  </si>
  <si>
    <t>Total_Gross_Rev</t>
  </si>
  <si>
    <t>Net_Operating_Income</t>
  </si>
  <si>
    <t>Net_Operating_Income_w/Overhead</t>
  </si>
  <si>
    <t>Gross_Medicare</t>
  </si>
  <si>
    <t>Gross_Med_Adv</t>
  </si>
  <si>
    <t>Gross_Medicaid</t>
  </si>
  <si>
    <t>Gross_Medicaid_Cap</t>
  </si>
  <si>
    <t>Gross_SelfPay</t>
  </si>
  <si>
    <t>Gross_WorkComp</t>
  </si>
  <si>
    <t>Gross-Other</t>
  </si>
  <si>
    <t>Gross_Total</t>
  </si>
  <si>
    <t>Net_Medicare</t>
  </si>
  <si>
    <t>Net_Med_Adv</t>
  </si>
  <si>
    <t>Net_Medicaid</t>
  </si>
  <si>
    <t>Net_Medicaid_Cap</t>
  </si>
  <si>
    <t>Net_SelfPay</t>
  </si>
  <si>
    <t>Net_WorkComp</t>
  </si>
  <si>
    <t>Net-Other</t>
  </si>
  <si>
    <t>Net_Total</t>
  </si>
  <si>
    <t>Gross_Commercial</t>
  </si>
  <si>
    <t>Gross_Commercial_Cap</t>
  </si>
  <si>
    <t>Net_Commercial</t>
  </si>
  <si>
    <t>Net_Commercial_Cap</t>
  </si>
  <si>
    <t>Gross_BadDebt</t>
  </si>
  <si>
    <t>Net_BadDebt</t>
  </si>
  <si>
    <t>TotalEnrollees_Medicaid_Cap</t>
  </si>
  <si>
    <t>TotalEnrollees_Commercial-Other</t>
  </si>
  <si>
    <t>FTE_Professional_Coding</t>
  </si>
  <si>
    <t>FTE_AR</t>
  </si>
  <si>
    <t>FTE_PayPosting</t>
  </si>
  <si>
    <t>FTE_CustomerService</t>
  </si>
  <si>
    <t>FTE_Internal_Collections</t>
  </si>
  <si>
    <t>FTE_Total</t>
  </si>
  <si>
    <t>StaffType_Professional_Coding</t>
  </si>
  <si>
    <t>StaffType_AR</t>
  </si>
  <si>
    <t>StaffType_PayPosting</t>
  </si>
  <si>
    <t>StaffType_CustomerService</t>
  </si>
  <si>
    <t>StaffType_Internal_Collections</t>
  </si>
  <si>
    <t>StaffType_Rev_CycleMgmt</t>
  </si>
  <si>
    <t>FTE_Rev_CycleMgmt</t>
  </si>
  <si>
    <t>Co-Pay_Collection_PrimaryCare</t>
  </si>
  <si>
    <t>Co-Pay_Collection_SpecialtyCare</t>
  </si>
  <si>
    <t>Clean_Claim_Rate</t>
  </si>
  <si>
    <t>LagTime_DOS-to-Submitted</t>
  </si>
  <si>
    <t>%Claims_MedicalNecessity</t>
  </si>
  <si>
    <t>%Claims_Timely Filing</t>
  </si>
  <si>
    <t>%Claims_NonCovered</t>
  </si>
  <si>
    <t>%Claims_Duplicate</t>
  </si>
  <si>
    <t>%Claims_AdditionalInfo</t>
  </si>
  <si>
    <t>%Claims_Coord of Benefits</t>
  </si>
  <si>
    <t>%Claims_Credentialing</t>
  </si>
  <si>
    <t>%Claims_BundledPymts</t>
  </si>
  <si>
    <t>%Claims_PriorAuth</t>
  </si>
  <si>
    <t>%Claims_Other</t>
  </si>
  <si>
    <t>%Claims_total denials</t>
  </si>
  <si>
    <t>Gross_0 to 30</t>
  </si>
  <si>
    <t>Gross_31 to 60</t>
  </si>
  <si>
    <t>Gross_61 to 90</t>
  </si>
  <si>
    <t>Gross_91 to 120</t>
  </si>
  <si>
    <t>Gross_Over120</t>
  </si>
  <si>
    <t>Gross_Total AR</t>
  </si>
  <si>
    <t>Net_0 to 30</t>
  </si>
  <si>
    <t>Net_31 to 60</t>
  </si>
  <si>
    <t>Net_61 to 90</t>
  </si>
  <si>
    <t>Net_91 to 120</t>
  </si>
  <si>
    <t>Net_Over120</t>
  </si>
  <si>
    <t>Net_Total AR</t>
  </si>
  <si>
    <t>AvgDays_AR</t>
  </si>
  <si>
    <t>Net Collections Rate</t>
  </si>
  <si>
    <t>PC_Fill-Rate</t>
  </si>
  <si>
    <t>MS_Fill-Rate</t>
  </si>
  <si>
    <t>SS_Fill-Rate</t>
  </si>
  <si>
    <t>PC_NoShow-Rate</t>
  </si>
  <si>
    <t>MS_NoShow-Rate</t>
  </si>
  <si>
    <t>SS_NoShow-Rate</t>
  </si>
  <si>
    <t>24hr_Cancellations_NoShow</t>
  </si>
  <si>
    <t>Operational Support Staffing</t>
  </si>
  <si>
    <t>Coord_Sup FTEs</t>
  </si>
  <si>
    <t>Coord_Sup Salaries</t>
  </si>
  <si>
    <t>Mgr FTEs</t>
  </si>
  <si>
    <t>Mgr Salaries</t>
  </si>
  <si>
    <t>Dir FTEs</t>
  </si>
  <si>
    <t>Dir Salaries</t>
  </si>
  <si>
    <t>VP FTEs</t>
  </si>
  <si>
    <t>VP Salaries</t>
  </si>
  <si>
    <t>Exec_Admin FTEs</t>
  </si>
  <si>
    <t>Exec_Admin Salaries</t>
  </si>
  <si>
    <t>Exec FTEs</t>
  </si>
  <si>
    <t>Exec Salaries</t>
  </si>
  <si>
    <t>Total_New</t>
  </si>
  <si>
    <t>Total_Established</t>
  </si>
  <si>
    <t>Total_Total</t>
  </si>
  <si>
    <t>Total_InPerson</t>
  </si>
  <si>
    <t>Total_TeleVirtual</t>
  </si>
  <si>
    <t>APC FTEs (NP/PA/ CNM/CRNA)</t>
  </si>
  <si>
    <t>Total Non-Clinical Provider FTEs</t>
  </si>
  <si>
    <t>Total Clinic Visits</t>
  </si>
  <si>
    <t>Patient contact hours 
per physician FTE per week</t>
  </si>
  <si>
    <t>Professional ($)</t>
  </si>
  <si>
    <t xml:space="preserve">Gross Revenue </t>
  </si>
  <si>
    <t>Deductions</t>
  </si>
  <si>
    <t>Charity Care / 
Uncompensated Care ($)</t>
  </si>
  <si>
    <t>Uncollectable Accounts /
Bad Debt ($)</t>
  </si>
  <si>
    <t>Other Medical Revenue ($)</t>
  </si>
  <si>
    <t>Total Operating Revenue ($)</t>
  </si>
  <si>
    <t>Other Non-Medical Revenue ($)</t>
  </si>
  <si>
    <t>Salary and Wages - 
Staff /Non-Providers ($)</t>
  </si>
  <si>
    <t>Salary and Wages -
 Providers ($)</t>
  </si>
  <si>
    <t>Contract Labor ($)</t>
  </si>
  <si>
    <t>Professional Services</t>
  </si>
  <si>
    <t>Labor Expense</t>
  </si>
  <si>
    <t>Supplies</t>
  </si>
  <si>
    <t>Professional Fees ($)</t>
  </si>
  <si>
    <t>Professional Services ($)</t>
  </si>
  <si>
    <t>Medical Supplies ($)</t>
  </si>
  <si>
    <t>Drugs and Pharma ($)</t>
  </si>
  <si>
    <t>Other Supplies ($)</t>
  </si>
  <si>
    <t>Depreciation &amp; Amortization ($)</t>
  </si>
  <si>
    <t>Lease &amp; Rental ($)</t>
  </si>
  <si>
    <t>Maintenance &amp; Repair ($)</t>
  </si>
  <si>
    <t>Utilities ($)</t>
  </si>
  <si>
    <t>Insurance ($)</t>
  </si>
  <si>
    <t>Other Misc. 
Operating Expenses ($)</t>
  </si>
  <si>
    <t>Total Operating 
Expense ($)</t>
  </si>
  <si>
    <t>Total Labor Expense ($)</t>
  </si>
  <si>
    <t>Other - Capitated</t>
  </si>
  <si>
    <t>DOS to date of posting/claims submitted to payers</t>
  </si>
  <si>
    <t>Percent of Denials</t>
  </si>
  <si>
    <t>Expenses</t>
  </si>
  <si>
    <t>New Patients</t>
  </si>
  <si>
    <t>Removed question on billing system</t>
  </si>
  <si>
    <t>Added both to staff type</t>
  </si>
  <si>
    <t>Process Improvement / Patient Satisfaction</t>
  </si>
  <si>
    <t>Float Pool/Resource Pool</t>
  </si>
  <si>
    <t>Nurse Triage</t>
  </si>
  <si>
    <t>Benefits ($)</t>
  </si>
  <si>
    <t>Total Professional Expense ($)</t>
  </si>
  <si>
    <t>Total Supplies Expense ($)</t>
  </si>
  <si>
    <t>Executives</t>
  </si>
  <si>
    <t>Added</t>
  </si>
  <si>
    <t>Report FTEs and salaries for operational support functions in the medical group.</t>
  </si>
  <si>
    <t>Total Operational Support Staff</t>
  </si>
  <si>
    <t>Roles may include Director of Contact/Call Center, centralized telephone operators, agents or receptionists, and related administrative support.</t>
  </si>
  <si>
    <t>Roles include any centralized pharmacists employed by the medical group that are not reported in the clinic staffing data or used specifically for centralized refill management services.</t>
  </si>
  <si>
    <t>Roles includes RN, LPN and any advanced practice RN that receives patient phone calls/messages with clinical inquiries and determines appropriate next steps based on patient need and clinical urgency.</t>
  </si>
  <si>
    <t>Pharmacists</t>
  </si>
  <si>
    <t>Roles include any personnel used in a centralized capacity to manage referrals and support patient transition to next step in their care.</t>
  </si>
  <si>
    <t>Roles include any personnel utilized in a centralized refill management program for your medical group.  Do not include those that are deployed to a specific clinic and are included in the clinic staffing.</t>
  </si>
  <si>
    <t>Positions include, but are not limited to: Chief Executive Officer (CEO) (non-physician), Chief Financial Officer (CFO), Chief Operating Officer (COO), Chief Information Officer (CIO), Chief Quality Officer (CQO) (non-physician), Chief Nursing Officer (CNO), Chief Transformation Officer (CXO), Chief Human Resources Officer (CHRO), Chief Administrative Officer (CAO), Chief Legal Counsel and Medical Group President (non-physician).  Vice Presidents should be included in the operational categories above. Include executive assistants in the space provided.</t>
  </si>
  <si>
    <t>Coordinator/ Supervisor</t>
  </si>
  <si>
    <r>
      <t xml:space="preserve">Data Notification:  Will populate if required fields are missing. 
</t>
    </r>
    <r>
      <rPr>
        <b/>
        <sz val="10"/>
        <color rgb="FFFFFF00"/>
        <rFont val="Calibri"/>
        <family val="2"/>
        <scheme val="minor"/>
      </rPr>
      <t>Data will not be accepted with notifications in this row</t>
    </r>
  </si>
  <si>
    <t>Average Weekly Clinical/Patient Contact Hours per physician FTE</t>
  </si>
  <si>
    <t>Overhead Allocation</t>
  </si>
  <si>
    <t>APC Benefits Expense</t>
  </si>
  <si>
    <t>APC wRVUs</t>
  </si>
  <si>
    <t>Locums Expense</t>
  </si>
  <si>
    <t>-Select-</t>
  </si>
  <si>
    <r>
      <rPr>
        <b/>
        <sz val="10"/>
        <rFont val="Calibri"/>
        <family val="2"/>
      </rPr>
      <t>1.</t>
    </r>
    <r>
      <rPr>
        <sz val="10"/>
        <rFont val="Calibri"/>
        <family val="2"/>
      </rPr>
      <t xml:space="preserve"> Provide the following financial data. </t>
    </r>
    <r>
      <rPr>
        <b/>
        <sz val="10"/>
        <rFont val="Calibri"/>
        <family val="2"/>
      </rPr>
      <t xml:space="preserve"> 
    Submit medical group year end P&amp;L/Income statement with the survey tool.</t>
    </r>
  </si>
  <si>
    <t xml:space="preserve">Annual denial rate   </t>
  </si>
  <si>
    <t>Centralized pool of critical staff roles to be deployed on as needed basis to fill staffing gaps due to vacation, sick time, employee leave, open positions and increases in demand.  Roles includes are those needed to maintain operations.  For example, RN, LPN, medical assistant, front desk/receptionist, etc.  Include personnel not included in the clinic staffing data.</t>
  </si>
  <si>
    <t>APC FTEs</t>
  </si>
  <si>
    <t>APC Salaries</t>
  </si>
  <si>
    <t>Percent Remote</t>
  </si>
  <si>
    <t>Staff Engagement</t>
  </si>
  <si>
    <t>Operating Profit/Loss
 before Overhead ($)</t>
  </si>
  <si>
    <t>Total Operating Profit/Loss with Overhead ($)</t>
  </si>
  <si>
    <t>Non-Physician Providers</t>
  </si>
  <si>
    <t>Roles may include but are not limited to:  Case Managers, Social Workers, Patient Care Navigators, Utilization Review staff, Patient Care Coordinators, and related administrative support.</t>
  </si>
  <si>
    <t>Refill Management (Centralized)</t>
  </si>
  <si>
    <t>Referral Management (Centralized)</t>
  </si>
  <si>
    <t>Total Net Revenue ($)</t>
  </si>
  <si>
    <t>Physician Total Visits</t>
  </si>
  <si>
    <t>APC Total Visits</t>
  </si>
  <si>
    <t>Total Provider Total Visits</t>
  </si>
  <si>
    <t>Total Provider Office Visits</t>
  </si>
  <si>
    <r>
      <rPr>
        <b/>
        <sz val="10"/>
        <rFont val="Calibri"/>
        <family val="2"/>
        <scheme val="minor"/>
      </rPr>
      <t xml:space="preserve">2. </t>
    </r>
    <r>
      <rPr>
        <sz val="10"/>
        <rFont val="Calibri"/>
        <family val="2"/>
        <scheme val="minor"/>
      </rPr>
      <t>Report benefits expense as a percent of salary expense for the following staff:</t>
    </r>
  </si>
  <si>
    <r>
      <t xml:space="preserve">3. </t>
    </r>
    <r>
      <rPr>
        <sz val="10"/>
        <rFont val="Calibri"/>
        <family val="2"/>
      </rPr>
      <t xml:space="preserve">Report the patient care revenue (Gross and Net) in the following payor categories: </t>
    </r>
  </si>
  <si>
    <r>
      <rPr>
        <b/>
        <sz val="10"/>
        <rFont val="Calibri"/>
        <family val="2"/>
      </rPr>
      <t xml:space="preserve">5. </t>
    </r>
    <r>
      <rPr>
        <sz val="10"/>
        <rFont val="Calibri"/>
        <family val="2"/>
      </rPr>
      <t>Provide the percent of patients covered by capitated plans listed below over the past 12 months.</t>
    </r>
  </si>
  <si>
    <r>
      <t xml:space="preserve">4. </t>
    </r>
    <r>
      <rPr>
        <sz val="10"/>
        <rFont val="Calibri"/>
        <family val="2"/>
      </rPr>
      <t>Report annual bad debt as a percent of revenue (gross and net):</t>
    </r>
  </si>
  <si>
    <t xml:space="preserve">Please report data for the medical group enterprise only. Data provided should not include any other entities that are part of the health system. Exclude hospital, hospice, home health, insurance companies, ambulatory surgical centers (ASC) and other related business units that do not roll-up into your medical group enterprise entity. </t>
  </si>
  <si>
    <t>Number of Employed FTEs Only</t>
  </si>
  <si>
    <t>Total Clinic Staff Salaries</t>
  </si>
  <si>
    <r>
      <t xml:space="preserve">Percent of </t>
    </r>
    <r>
      <rPr>
        <b/>
        <sz val="10"/>
        <rFont val="Calibri"/>
        <family val="2"/>
      </rPr>
      <t>Medicaid</t>
    </r>
    <r>
      <rPr>
        <sz val="10"/>
        <rFont val="Calibri"/>
        <family val="2"/>
      </rPr>
      <t xml:space="preserve"> patients covered by </t>
    </r>
    <r>
      <rPr>
        <b/>
        <sz val="10"/>
        <rFont val="Calibri"/>
        <family val="2"/>
      </rPr>
      <t>Capitated Plans</t>
    </r>
  </si>
  <si>
    <r>
      <t xml:space="preserve">Percent of </t>
    </r>
    <r>
      <rPr>
        <b/>
        <sz val="10"/>
        <rFont val="Calibri"/>
        <family val="2"/>
      </rPr>
      <t xml:space="preserve">Medicare </t>
    </r>
    <r>
      <rPr>
        <sz val="10"/>
        <rFont val="Calibri"/>
        <family val="2"/>
      </rPr>
      <t xml:space="preserve">patients covered by </t>
    </r>
    <r>
      <rPr>
        <b/>
        <sz val="10"/>
        <rFont val="Calibri"/>
        <family val="2"/>
      </rPr>
      <t>Medicare Advantage</t>
    </r>
  </si>
  <si>
    <r>
      <t xml:space="preserve">Percent of </t>
    </r>
    <r>
      <rPr>
        <b/>
        <sz val="10"/>
        <rFont val="Calibri"/>
        <family val="2"/>
      </rPr>
      <t>all other</t>
    </r>
    <r>
      <rPr>
        <sz val="10"/>
        <rFont val="Calibri"/>
        <family val="2"/>
      </rPr>
      <t xml:space="preserve"> patients covered by </t>
    </r>
    <r>
      <rPr>
        <b/>
        <sz val="10"/>
        <rFont val="Calibri"/>
        <family val="2"/>
      </rPr>
      <t>Capitated Plans</t>
    </r>
  </si>
  <si>
    <t>Non - Clinic/
Operational Support Staff</t>
  </si>
  <si>
    <t>SECTION II:
Financial Profile</t>
  </si>
  <si>
    <t>SECTION III:
Access</t>
  </si>
  <si>
    <t>SECTION IV:
Revenue Cycle</t>
  </si>
  <si>
    <r>
      <rPr>
        <b/>
        <sz val="10"/>
        <rFont val="Calibri"/>
        <family val="2"/>
        <scheme val="minor"/>
      </rPr>
      <t xml:space="preserve">1. </t>
    </r>
    <r>
      <rPr>
        <sz val="10"/>
        <rFont val="Calibri"/>
        <family val="2"/>
        <scheme val="minor"/>
      </rPr>
      <t>Central Business office:  Provide the method of staffing (from the dropdown menu) and number of employed FTEs for the following central business office functions:</t>
    </r>
  </si>
  <si>
    <r>
      <rPr>
        <b/>
        <sz val="10"/>
        <rFont val="Calibri"/>
        <family val="2"/>
      </rPr>
      <t>2.</t>
    </r>
    <r>
      <rPr>
        <sz val="10"/>
        <rFont val="Calibri"/>
        <family val="2"/>
      </rPr>
      <t xml:space="preserve"> Report the average percent of insurance co-pays collected at the point of service for both primary care and specialty care.</t>
    </r>
  </si>
  <si>
    <r>
      <rPr>
        <b/>
        <sz val="10"/>
        <rFont val="Calibri"/>
        <family val="2"/>
      </rPr>
      <t>5.</t>
    </r>
    <r>
      <rPr>
        <sz val="10"/>
        <rFont val="Calibri"/>
        <family val="2"/>
      </rPr>
      <t xml:space="preserve"> Report the annual claims denial rate for the medical group.  Denial rate is the total number of denied claims divided  by the total number of claims.</t>
    </r>
  </si>
  <si>
    <r>
      <rPr>
        <b/>
        <sz val="10"/>
        <rFont val="Calibri"/>
        <family val="2"/>
      </rPr>
      <t>7.</t>
    </r>
    <r>
      <rPr>
        <sz val="10"/>
        <rFont val="Calibri"/>
        <family val="2"/>
      </rPr>
      <t xml:space="preserve"> Write-off percent:  Report write-offs ($) as a percent of net patient revenue ($)</t>
    </r>
  </si>
  <si>
    <r>
      <rPr>
        <b/>
        <sz val="10"/>
        <rFont val="Calibri"/>
        <family val="2"/>
      </rPr>
      <t>8.</t>
    </r>
    <r>
      <rPr>
        <sz val="10"/>
        <rFont val="Calibri"/>
        <family val="2"/>
      </rPr>
      <t xml:space="preserve"> A/R:  Report your organization's average days in (A/R)</t>
    </r>
  </si>
  <si>
    <r>
      <rPr>
        <b/>
        <sz val="10"/>
        <rFont val="Calibri"/>
        <family val="2"/>
      </rPr>
      <t>9.</t>
    </r>
    <r>
      <rPr>
        <sz val="10"/>
        <rFont val="Calibri"/>
        <family val="2"/>
      </rPr>
      <t xml:space="preserve"> A/R:  Report your organization's accounts receivable (A/R) aging in dollars in both gross and net:</t>
    </r>
  </si>
  <si>
    <r>
      <rPr>
        <b/>
        <sz val="10"/>
        <rFont val="Calibri"/>
        <family val="2"/>
      </rPr>
      <t>10.</t>
    </r>
    <r>
      <rPr>
        <sz val="10"/>
        <rFont val="Calibri"/>
        <family val="2"/>
      </rPr>
      <t xml:space="preserve"> Net Collections Rate:  Report total collections divided by total charges less contractual adjustments.</t>
    </r>
  </si>
  <si>
    <r>
      <rPr>
        <b/>
        <sz val="10"/>
        <rFont val="Calibri"/>
        <family val="2"/>
        <scheme val="minor"/>
      </rPr>
      <t xml:space="preserve">1. </t>
    </r>
    <r>
      <rPr>
        <sz val="10"/>
        <rFont val="Calibri"/>
        <family val="2"/>
        <scheme val="minor"/>
      </rPr>
      <t xml:space="preserve">Third Next Available Appointment:  Report the average length of time (in days) between the day an appointment is requested and the third next appointment is available for each specialty and patient type.  </t>
    </r>
    <r>
      <rPr>
        <sz val="10"/>
        <color rgb="FFFF0000"/>
        <rFont val="Calibri"/>
        <family val="2"/>
        <scheme val="minor"/>
      </rPr>
      <t>Do not count same day appointment slots.</t>
    </r>
  </si>
  <si>
    <r>
      <rPr>
        <b/>
        <sz val="10"/>
        <rFont val="Calibri"/>
        <family val="2"/>
        <scheme val="minor"/>
      </rPr>
      <t xml:space="preserve">2. </t>
    </r>
    <r>
      <rPr>
        <sz val="10"/>
        <rFont val="Calibri"/>
        <family val="2"/>
        <scheme val="minor"/>
      </rPr>
      <t>Fill Rate:  Report the average percent of available clinic schedule slots filled for patient care for each specialty type.</t>
    </r>
  </si>
  <si>
    <r>
      <rPr>
        <b/>
        <sz val="10"/>
        <rFont val="Calibri"/>
        <family val="2"/>
        <scheme val="minor"/>
      </rPr>
      <t xml:space="preserve">4. </t>
    </r>
    <r>
      <rPr>
        <sz val="10"/>
        <rFont val="Calibri"/>
        <family val="2"/>
        <scheme val="minor"/>
      </rPr>
      <t>Online/Self-Scheduled Appointment:  Report the average percent of scheduled appointments that are made online/self scheduled by the patient for each specialty type.</t>
    </r>
  </si>
  <si>
    <t>Bundled payment / Global Period</t>
  </si>
  <si>
    <t>Other Reasons</t>
  </si>
  <si>
    <t>Executive 
Leadership</t>
  </si>
  <si>
    <r>
      <t xml:space="preserve">Revenue Cycle:  For this section, please focus on the revenue and revenue cycle functions supporting the </t>
    </r>
    <r>
      <rPr>
        <u/>
        <sz val="11"/>
        <color theme="0"/>
        <rFont val="Calibri"/>
        <family val="2"/>
        <scheme val="minor"/>
      </rPr>
      <t>medical group operations.</t>
    </r>
  </si>
  <si>
    <t>Collections / 
Delinquent Accounts</t>
  </si>
  <si>
    <r>
      <rPr>
        <b/>
        <sz val="10"/>
        <rFont val="Calibri"/>
        <family val="2"/>
      </rPr>
      <t>6.</t>
    </r>
    <r>
      <rPr>
        <sz val="10"/>
        <rFont val="Calibri"/>
        <family val="2"/>
      </rPr>
      <t xml:space="preserve"> Report the percent of denials for the following reasons.  This is the number of denials in each category divided by total denials.  Total should equal 100%.</t>
    </r>
  </si>
  <si>
    <t>SECTION V:
OPERATIONAL SUPPORT STAFFING</t>
  </si>
  <si>
    <t>Demographics</t>
  </si>
  <si>
    <t>password is access</t>
  </si>
  <si>
    <t>password is revcycle</t>
  </si>
  <si>
    <t>Finance Profile</t>
  </si>
  <si>
    <t>Access</t>
  </si>
  <si>
    <t>Revenue Cycle</t>
  </si>
  <si>
    <t>PC_WeeklyHrs</t>
  </si>
  <si>
    <t>MS_WeeklyHrs</t>
  </si>
  <si>
    <t>SS_WeeklyHrs</t>
  </si>
  <si>
    <t>Remote - Non-Clinic/Ops</t>
  </si>
  <si>
    <t>Remote - Total</t>
  </si>
  <si>
    <t>Other Non-Med Revenue</t>
  </si>
  <si>
    <t>Total_Operating_Rev</t>
  </si>
  <si>
    <t>Salary_Providers</t>
  </si>
  <si>
    <t>Salary_NonProviders</t>
  </si>
  <si>
    <t>Benefits</t>
  </si>
  <si>
    <t>Contract Labor</t>
  </si>
  <si>
    <t>Total Labor Expense</t>
  </si>
  <si>
    <t>Professional Fees</t>
  </si>
  <si>
    <t>Total Professional Expense</t>
  </si>
  <si>
    <t>Med Supplies</t>
  </si>
  <si>
    <t>Drugs_Pharma</t>
  </si>
  <si>
    <t>Other Supplies</t>
  </si>
  <si>
    <t>Total Supplies Expense</t>
  </si>
  <si>
    <t>Utilities</t>
  </si>
  <si>
    <t>Other Operating Expense</t>
  </si>
  <si>
    <t>Depreciation Expense</t>
  </si>
  <si>
    <t>Lease_Rental Expense</t>
  </si>
  <si>
    <t>Maintenance_Repair Expense</t>
  </si>
  <si>
    <t xml:space="preserve">Insurace </t>
  </si>
  <si>
    <t>Total Operating_Expenses</t>
  </si>
  <si>
    <t>Benefits_Physicians</t>
  </si>
  <si>
    <t>Benefits_Non-physicians</t>
  </si>
  <si>
    <t>Benefits_Executives</t>
  </si>
  <si>
    <t>Benefits_Staff</t>
  </si>
  <si>
    <t>TotalEnrollees_Medicare_Advantage</t>
  </si>
  <si>
    <t>PC_ThirdNext Day_New</t>
  </si>
  <si>
    <t>MS_ThirdNext Day_New</t>
  </si>
  <si>
    <t>SS_ThirdNext Day_New</t>
  </si>
  <si>
    <t>PC_ThirdNext Day_Est</t>
  </si>
  <si>
    <t>MS_ThirdNext Day_Est</t>
  </si>
  <si>
    <t>SS_ThirdNext Day_Est</t>
  </si>
  <si>
    <t>PC_SelfSchedule</t>
  </si>
  <si>
    <t>MS_SelfSechedule</t>
  </si>
  <si>
    <t>SS_SelfSchedule</t>
  </si>
  <si>
    <t>Annual Denial</t>
  </si>
  <si>
    <t>Claims_Other</t>
  </si>
  <si>
    <t>WriteOff%</t>
  </si>
  <si>
    <t>VP Exec Total</t>
  </si>
  <si>
    <t xml:space="preserve">Other (please describe)    </t>
  </si>
  <si>
    <r>
      <rPr>
        <b/>
        <sz val="10"/>
        <rFont val="Calibri"/>
        <family val="2"/>
        <scheme val="minor"/>
      </rPr>
      <t xml:space="preserve">2. </t>
    </r>
    <r>
      <rPr>
        <sz val="10"/>
        <rFont val="Calibri"/>
        <family val="2"/>
        <scheme val="minor"/>
      </rPr>
      <t>What is your academic affiliation?</t>
    </r>
  </si>
  <si>
    <r>
      <rPr>
        <b/>
        <sz val="10"/>
        <rFont val="Calibri"/>
        <family val="2"/>
        <scheme val="minor"/>
      </rPr>
      <t xml:space="preserve">3. </t>
    </r>
    <r>
      <rPr>
        <sz val="10"/>
        <rFont val="Calibri"/>
        <family val="2"/>
        <scheme val="minor"/>
      </rPr>
      <t>What is your tax status?</t>
    </r>
  </si>
  <si>
    <r>
      <t xml:space="preserve">4. </t>
    </r>
    <r>
      <rPr>
        <sz val="10"/>
        <rFont val="Calibri"/>
        <family val="2"/>
        <scheme val="minor"/>
      </rPr>
      <t>What is your group classification?</t>
    </r>
  </si>
  <si>
    <r>
      <t xml:space="preserve">5. </t>
    </r>
    <r>
      <rPr>
        <sz val="10"/>
        <rFont val="Calibri"/>
        <family val="2"/>
        <scheme val="minor"/>
      </rPr>
      <t>Who is the majority owner of your organization?</t>
    </r>
  </si>
  <si>
    <t>Medical school</t>
  </si>
  <si>
    <t>Residency Program</t>
  </si>
  <si>
    <t>University or Medical School</t>
  </si>
  <si>
    <t>Physician Practice Management Company</t>
  </si>
  <si>
    <t>Insurance / Managed Care Organization</t>
  </si>
  <si>
    <t>Government</t>
  </si>
  <si>
    <t>Private Equity</t>
  </si>
  <si>
    <r>
      <t xml:space="preserve">1. </t>
    </r>
    <r>
      <rPr>
        <sz val="10"/>
        <rFont val="Calibri"/>
        <family val="2"/>
        <scheme val="minor"/>
      </rPr>
      <t>Select the description that best fits your 
     organization.</t>
    </r>
  </si>
  <si>
    <r>
      <t xml:space="preserve">6. </t>
    </r>
    <r>
      <rPr>
        <sz val="10"/>
        <rFont val="Calibri"/>
        <family val="2"/>
        <scheme val="minor"/>
      </rPr>
      <t>Is your organization backed by a private 
     equity firm</t>
    </r>
    <r>
      <rPr>
        <b/>
        <sz val="10"/>
        <rFont val="Calibri"/>
        <family val="2"/>
        <scheme val="minor"/>
      </rPr>
      <t>?</t>
    </r>
  </si>
  <si>
    <t>Most Recent Score</t>
  </si>
  <si>
    <t>Engagement Surveys</t>
  </si>
  <si>
    <t>Participation
(Yes or No)</t>
  </si>
  <si>
    <r>
      <rPr>
        <b/>
        <sz val="10"/>
        <rFont val="Calibri"/>
        <family val="2"/>
      </rPr>
      <t>3.</t>
    </r>
    <r>
      <rPr>
        <sz val="10"/>
        <rFont val="Calibri"/>
        <family val="2"/>
      </rPr>
      <t xml:space="preserve"> Report the clean claims rate, i.e. percent of claims that require no edits.  Also known as first pass pay rate.</t>
    </r>
  </si>
  <si>
    <t>Total Clinical Support/Direct Patient Care Staff FTEs</t>
  </si>
  <si>
    <t>RN FTEs</t>
  </si>
  <si>
    <t>LPN FTEs</t>
  </si>
  <si>
    <t>Medical Assistant FTEs</t>
  </si>
  <si>
    <t>Total Ancillary Staff FTEs</t>
  </si>
  <si>
    <t>Radiology/Imaging Staff FTEs</t>
  </si>
  <si>
    <t>Laboratory Staff FTEs</t>
  </si>
  <si>
    <t>Total Other Patient Care Staff FTEs</t>
  </si>
  <si>
    <t>Scribe FTEs</t>
  </si>
  <si>
    <t>Pharmacy Staff FTEs</t>
  </si>
  <si>
    <t>Dietician/Nutritionist FTEs</t>
  </si>
  <si>
    <t>Behavioral Health FTEs</t>
  </si>
  <si>
    <t>Social Work FTEs</t>
  </si>
  <si>
    <t>RN Care Coordinator FTEs</t>
  </si>
  <si>
    <t>Quality Staff FTEs</t>
  </si>
  <si>
    <t xml:space="preserve"> Other Direct Patient Care Support Staff FTEs</t>
  </si>
  <si>
    <t>Total Front Office / Administrative Support Staff FTEs</t>
  </si>
  <si>
    <t>Medical Receptionist/Referral Coordinator FTEs</t>
  </si>
  <si>
    <t>Clinic Call Center Staff FTEs</t>
  </si>
  <si>
    <t>Total Clinic Leadership FTEs</t>
  </si>
  <si>
    <t>Director FTEs</t>
  </si>
  <si>
    <t>Manager FTEs</t>
  </si>
  <si>
    <t>Total Turnover Percent</t>
  </si>
  <si>
    <t>Advanced Practice Clinicians (APC)</t>
  </si>
  <si>
    <t>Registered Nurses (RN)</t>
  </si>
  <si>
    <t>Medical Assistants (MA)</t>
  </si>
  <si>
    <t>Front Desk / Support Staff</t>
  </si>
  <si>
    <t>Total Turnover</t>
  </si>
  <si>
    <t>Clinic Staffing Survey</t>
  </si>
  <si>
    <t>SECTION VI:
CLINIC STAFFING and FINANCIALS</t>
  </si>
  <si>
    <t>Financial Survey: Revenue</t>
  </si>
  <si>
    <t>Financial Survey:  Expenses</t>
  </si>
  <si>
    <t>Financial Survey:  Totals</t>
  </si>
  <si>
    <t>Clinic Staffing</t>
  </si>
  <si>
    <r>
      <rPr>
        <b/>
        <sz val="10"/>
        <rFont val="Calibri"/>
        <family val="2"/>
        <scheme val="minor"/>
      </rPr>
      <t>7.</t>
    </r>
    <r>
      <rPr>
        <sz val="10"/>
        <rFont val="Calibri"/>
        <family val="2"/>
        <scheme val="minor"/>
      </rPr>
      <t xml:space="preserve"> Report the number of clinic sites owned and operated by your medical group.  Outreach clinics should be excluded.</t>
    </r>
  </si>
  <si>
    <r>
      <rPr>
        <b/>
        <sz val="10"/>
        <rFont val="Calibri"/>
        <family val="2"/>
        <scheme val="minor"/>
      </rPr>
      <t>8.</t>
    </r>
    <r>
      <rPr>
        <sz val="10"/>
        <rFont val="Calibri"/>
        <family val="2"/>
        <scheme val="minor"/>
      </rPr>
      <t xml:space="preserve"> Please indicate the total providers FTE by their primary function in your organization:</t>
    </r>
  </si>
  <si>
    <r>
      <rPr>
        <b/>
        <sz val="10"/>
        <color theme="1"/>
        <rFont val="Calibri"/>
        <family val="2"/>
        <scheme val="minor"/>
      </rPr>
      <t>10.</t>
    </r>
    <r>
      <rPr>
        <b/>
        <sz val="10"/>
        <color rgb="FFFF0000"/>
        <rFont val="Calibri"/>
        <family val="2"/>
        <scheme val="minor"/>
      </rPr>
      <t xml:space="preserve"> </t>
    </r>
    <r>
      <rPr>
        <sz val="10"/>
        <rFont val="Calibri"/>
        <family val="2"/>
        <scheme val="minor"/>
      </rPr>
      <t>Report the total number of patient clinic visits (New or Established, In-Person or Virtual and Total) for each specialty type.</t>
    </r>
  </si>
  <si>
    <r>
      <rPr>
        <b/>
        <sz val="10"/>
        <color theme="1"/>
        <rFont val="Calibri"/>
        <family val="2"/>
        <scheme val="minor"/>
      </rPr>
      <t>11.</t>
    </r>
    <r>
      <rPr>
        <b/>
        <sz val="10"/>
        <color rgb="FFFF0000"/>
        <rFont val="Calibri"/>
        <family val="2"/>
        <scheme val="minor"/>
      </rPr>
      <t xml:space="preserve"> </t>
    </r>
    <r>
      <rPr>
        <sz val="10"/>
        <rFont val="Calibri"/>
        <family val="2"/>
        <scheme val="minor"/>
      </rPr>
      <t>Report the expected patient-facing clinic contact hours per physician FTE per week for each specialty type.</t>
    </r>
  </si>
  <si>
    <r>
      <rPr>
        <b/>
        <sz val="10"/>
        <color theme="1"/>
        <rFont val="Calibri"/>
        <family val="2"/>
        <scheme val="minor"/>
      </rPr>
      <t>12.</t>
    </r>
    <r>
      <rPr>
        <b/>
        <sz val="10"/>
        <color rgb="FFFF0000"/>
        <rFont val="Calibri"/>
        <family val="2"/>
        <scheme val="minor"/>
      </rPr>
      <t xml:space="preserve"> </t>
    </r>
    <r>
      <rPr>
        <sz val="10"/>
        <rFont val="Calibri"/>
        <family val="2"/>
        <scheme val="minor"/>
      </rPr>
      <t>Remote Staff: Indicate the percent of your staff that work remotely.  If none, enter 0%</t>
    </r>
  </si>
  <si>
    <t xml:space="preserve"> - Clinic Staffing Survey
Operations &amp; Finance Survey</t>
  </si>
  <si>
    <t xml:space="preserve"> - Operations &amp; Finance Survey</t>
  </si>
  <si>
    <t>2024 AMGA Medical Group 
Data Collection Template for:</t>
  </si>
  <si>
    <t>SECTION I:
GROUP PROFILE</t>
  </si>
  <si>
    <t>*</t>
  </si>
  <si>
    <t>Operations and Finance Survey</t>
  </si>
  <si>
    <t>2024 Surveys Submitted:</t>
  </si>
  <si>
    <t>Supervisor FTEs</t>
  </si>
  <si>
    <t>Teaching Institution</t>
  </si>
  <si>
    <t>Cardiology - Multispecialty</t>
  </si>
  <si>
    <t>Primary Care - Multispecialty</t>
  </si>
  <si>
    <t>Radiology/Imaging - Multispecialty</t>
  </si>
  <si>
    <t>Womens Health - Multispecialty</t>
  </si>
  <si>
    <t>Behavioral Health - Multispecialty</t>
  </si>
  <si>
    <t>Weight Management - Multispecialty</t>
  </si>
  <si>
    <t>Surgery - Multispecialty</t>
  </si>
  <si>
    <t>Pediatrics and Adolescent - Multispecialty</t>
  </si>
  <si>
    <t>Medical - Multispecialty</t>
  </si>
  <si>
    <r>
      <rPr>
        <b/>
        <sz val="10"/>
        <rFont val="Calibri"/>
        <family val="2"/>
        <scheme val="minor"/>
      </rPr>
      <t xml:space="preserve">3. </t>
    </r>
    <r>
      <rPr>
        <sz val="10"/>
        <rFont val="Calibri"/>
        <family val="2"/>
        <scheme val="minor"/>
      </rPr>
      <t>No-Show Rate:  Report the average percent of scheduled appointments for which patients that do not show for scheduled appointments for each specialty type.</t>
    </r>
  </si>
  <si>
    <r>
      <t>Thank you for submitting your data to the 2024 AMGA Surveys.   Data provided will be used to populate multiple surveys publications in 2024. The data collection process has been consolidated to make the process easier for participation and to support earlier publication of the results. 
The Group Profile and Clinic Staffing &amp; Financial tabs are required for participation.  To participate, please</t>
    </r>
    <r>
      <rPr>
        <b/>
        <sz val="11"/>
        <rFont val="Calibri"/>
        <family val="2"/>
        <scheme val="minor"/>
      </rPr>
      <t xml:space="preserve"> return your completed template to ddubord@amgaconsulting.com</t>
    </r>
    <r>
      <rPr>
        <sz val="11"/>
        <rFont val="Calibri"/>
        <family val="2"/>
        <scheme val="minor"/>
      </rPr>
      <t>.  If you have questions about the survey please contact Danielle DuBord at ddubord@amgaconsulting.com. 
Survey instructions are included in a separate PDF.  A link to the instructions for each section is available on each tab through the instruction icon.  Look for the icon below to link to the instructions for assistance.
The template contains six sections requesting information about your medical group's staffing, operations and finances.  The different sections and questions within the survey may require subject matter experts from different areas of your organization, including finance, operations leadership, human resources and revenue cycle. The survey can be divided up to ensure each section is completed by the appropriate department or expert.
Helpful reports/departments for compiling the data include the following:
                                                    o	     Accounting reports
                                                    o	     Human Resources/Payroll reports
                                                    o	     Income/Profit and Loss Statements
                                                    o	     Expense Reports including operating, provider and staff costs
                                                    o	     Patient Account reports and Claims data</t>
    </r>
  </si>
  <si>
    <r>
      <t>Please report demographic information for your organization.  The demographic information will be used to classify your organization in different sections of the dataset.</t>
    </r>
    <r>
      <rPr>
        <sz val="11"/>
        <color theme="5"/>
        <rFont val="Calibri Light"/>
        <family val="2"/>
        <scheme val="major"/>
      </rPr>
      <t xml:space="preserve"> 
</t>
    </r>
    <r>
      <rPr>
        <b/>
        <sz val="11"/>
        <color theme="5"/>
        <rFont val="Calibri Light"/>
        <family val="2"/>
        <scheme val="major"/>
      </rPr>
      <t>All questions in this section are required.</t>
    </r>
  </si>
  <si>
    <t xml:space="preserve">Groups that complete the required fields (noted with * on the Group Profile and Clinic Staffing and Financials tabs) will receive a complimentary PDF for the survey data provided. Please report the survey(s) submitted within this template:
</t>
  </si>
  <si>
    <r>
      <rPr>
        <b/>
        <sz val="10"/>
        <rFont val="Calibri"/>
        <family val="2"/>
        <scheme val="minor"/>
      </rPr>
      <t>9.</t>
    </r>
    <r>
      <rPr>
        <sz val="10"/>
        <rFont val="Calibri"/>
        <family val="2"/>
        <scheme val="minor"/>
      </rPr>
      <t xml:space="preserve"> Report turnover percent by staff type for the most recent 12 month period (Total Turnover Percent).  Turnover is defined as the total number of FTE departures divided by the total FTEs for each staff type.</t>
    </r>
  </si>
  <si>
    <t>APCs</t>
  </si>
  <si>
    <r>
      <rPr>
        <b/>
        <sz val="10"/>
        <rFont val="Calibri"/>
        <family val="2"/>
      </rPr>
      <t xml:space="preserve">13. </t>
    </r>
    <r>
      <rPr>
        <sz val="10"/>
        <rFont val="Calibri"/>
        <family val="2"/>
      </rPr>
      <t>Does your group participate in a formal assessment survey for engagement or satisfaction?</t>
    </r>
  </si>
  <si>
    <t>Do you include cancellations that occur within 24 hours of the visit in your no-show calculation rate?</t>
  </si>
  <si>
    <r>
      <rPr>
        <b/>
        <sz val="10"/>
        <rFont val="Calibri"/>
        <family val="2"/>
      </rPr>
      <t>4.</t>
    </r>
    <r>
      <rPr>
        <sz val="10"/>
        <rFont val="Calibri"/>
        <family val="2"/>
      </rPr>
      <t xml:space="preserve"> Lag Time: Report the average number of days from date of service to date submitted.</t>
    </r>
  </si>
  <si>
    <t>Operations &amp; Finance</t>
  </si>
  <si>
    <t>Survey</t>
  </si>
  <si>
    <t>In addition to the complementary report,  participants also receive a discount off an online subscriptions for each survey submitted.  Groups that participate in both surveys will receive a greater discount.</t>
  </si>
  <si>
    <t>Survey Reported</t>
  </si>
  <si>
    <t>Data Terms</t>
  </si>
  <si>
    <t>Yes/No</t>
  </si>
  <si>
    <t>Telehealth/
Virtual</t>
  </si>
  <si>
    <t>-Specialty Groups-</t>
  </si>
  <si>
    <t>-Specialties-</t>
  </si>
  <si>
    <t xml:space="preserve"> - </t>
  </si>
  <si>
    <t xml:space="preserve"> _</t>
  </si>
  <si>
    <t>Oncology/Cancer Care - Multispecialty</t>
  </si>
  <si>
    <t>Patient Type</t>
  </si>
  <si>
    <t>Visit Type</t>
  </si>
  <si>
    <t>password is profile</t>
  </si>
  <si>
    <t>Group Profile</t>
  </si>
  <si>
    <t>Owner</t>
  </si>
  <si>
    <t>Owner_Other</t>
  </si>
  <si>
    <t>Private_Equity</t>
  </si>
  <si>
    <t>Physician_Turnover</t>
  </si>
  <si>
    <t>APC_Turnover</t>
  </si>
  <si>
    <t>MA_Turnover</t>
  </si>
  <si>
    <t>RN_Turnover</t>
  </si>
  <si>
    <t>Front Desk SS_Turnover</t>
  </si>
  <si>
    <t>Total_Turnover</t>
  </si>
  <si>
    <t>Remote - Clinic Front Office</t>
  </si>
  <si>
    <t>Remote - Clinic BackOffice</t>
  </si>
  <si>
    <t>Back Office Clinic Staff 
(including RN, MA, etc.)</t>
  </si>
  <si>
    <t>Front Office Clinic Staff 
(including Front Desk, Referrals, etc.)</t>
  </si>
  <si>
    <t>Physician Engagement</t>
  </si>
  <si>
    <t>APC Engagement</t>
  </si>
  <si>
    <t>Staffing Type</t>
  </si>
  <si>
    <r>
      <t xml:space="preserve">Report data for each clinic, department, or service line included in your medical group. Required fields are identified with an * in column C.   Report the name of the clinic/department in Row 6 and select the specialty/grouping that best fits from the drop down list in Row 7.   Missing required elements will be noted in Row 8. 
</t>
    </r>
    <r>
      <rPr>
        <sz val="11"/>
        <color rgb="FFFF0000"/>
        <rFont val="Calibri"/>
        <family val="2"/>
        <scheme val="minor"/>
      </rPr>
      <t xml:space="preserve">
</t>
    </r>
    <r>
      <rPr>
        <b/>
        <sz val="11"/>
        <color theme="0"/>
        <rFont val="Calibri"/>
        <family val="2"/>
        <scheme val="minor"/>
      </rPr>
      <t xml:space="preserve">Clinic Staffing Survey: </t>
    </r>
    <r>
      <rPr>
        <sz val="11"/>
        <color theme="0"/>
        <rFont val="Calibri"/>
        <family val="2"/>
        <scheme val="minor"/>
      </rPr>
      <t xml:space="preserve"> Please complete Rows 27-50 for each clinic, department or service line. Many of the total sections will auto-populate with the data provided.  If required, these values can be overridden by typing into the cell.
</t>
    </r>
    <r>
      <rPr>
        <b/>
        <sz val="11"/>
        <color theme="0"/>
        <rFont val="Calibri"/>
        <family val="2"/>
        <scheme val="minor"/>
      </rPr>
      <t>Financial Survey:</t>
    </r>
    <r>
      <rPr>
        <sz val="11"/>
        <color theme="0"/>
        <rFont val="Calibri"/>
        <family val="2"/>
        <scheme val="minor"/>
      </rPr>
      <t xml:space="preserve">  Please complete Rows 51-99 for each clinic, department or service line.  Report </t>
    </r>
    <r>
      <rPr>
        <b/>
        <sz val="11"/>
        <color theme="0"/>
        <rFont val="Calibri"/>
        <family val="2"/>
        <scheme val="minor"/>
      </rPr>
      <t>Revenue</t>
    </r>
    <r>
      <rPr>
        <sz val="11"/>
        <color theme="0"/>
        <rFont val="Calibri"/>
        <family val="2"/>
        <scheme val="minor"/>
      </rPr>
      <t xml:space="preserve"> in Rows 51-61, </t>
    </r>
    <r>
      <rPr>
        <b/>
        <sz val="11"/>
        <color theme="0"/>
        <rFont val="Calibri"/>
        <family val="2"/>
        <scheme val="minor"/>
      </rPr>
      <t>Expenses</t>
    </r>
    <r>
      <rPr>
        <sz val="11"/>
        <color theme="0"/>
        <rFont val="Calibri"/>
        <family val="2"/>
        <scheme val="minor"/>
      </rPr>
      <t xml:space="preserve"> (including Salary and Benefits) in Rows 62-92 and </t>
    </r>
    <r>
      <rPr>
        <b/>
        <sz val="11"/>
        <color theme="0"/>
        <rFont val="Calibri"/>
        <family val="2"/>
        <scheme val="minor"/>
      </rPr>
      <t>Totals</t>
    </r>
    <r>
      <rPr>
        <sz val="11"/>
        <color theme="0"/>
        <rFont val="Calibri"/>
        <family val="2"/>
        <scheme val="minor"/>
      </rPr>
      <t xml:space="preserve"> in Rows 93-99.
Many of the total sections will auto-populate with the data provided.  If required, these values can be overridden by typing into the cell.</t>
    </r>
  </si>
  <si>
    <t>Nephrology</t>
  </si>
  <si>
    <t>Palliative Care</t>
  </si>
  <si>
    <t>Specialty Type</t>
  </si>
  <si>
    <t>Radiology/Anesthesiology/Pathology</t>
  </si>
  <si>
    <t>Specialty Name/Group</t>
  </si>
  <si>
    <t>Women's Health - Multispecialty</t>
  </si>
  <si>
    <t>Multispecialty Group</t>
  </si>
  <si>
    <t>Hospital Based Specialties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</si>
</sst>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3" formatCode="_(* #,##0.00_);_(* \(#,##0.00\);_(* &quot;-&quot;??_);_(@_)"/>
    <numFmt numFmtId="164" formatCode="&quot;$&quot;#,##0.00"/>
    <numFmt numFmtId="165" formatCode="&quot;$&quot;#,##0"/>
    <numFmt numFmtId="166" formatCode="0.0%"/>
    <numFmt numFmtId="167" formatCode="#,##0.0"/>
    <numFmt numFmtId="168" formatCode="0.0"/>
  </numFmts>
  <fonts count="69">
    <font>
      <sz val="10"/>
      <color theme="1"/>
      <name val="Calibri"/>
      <family val="2"/>
      <scheme val="minor"/>
    </font>
    <font>
      <sz val="11"/>
      <color theme="1"/>
      <name val="Calibri"/>
      <family val="2"/>
      <scheme val="minor"/>
    </font>
    <font>
      <b/>
      <sz val="16"/>
      <color theme="0"/>
      <name val="Calibri"/>
      <family val="2"/>
      <scheme val="minor"/>
    </font>
    <font>
      <sz val="11"/>
      <color rgb="FF004472"/>
      <name val="Calibri"/>
      <family val="2"/>
      <scheme val="minor"/>
    </font>
    <font>
      <b/>
      <sz val="22"/>
      <color rgb="FF004472"/>
      <name val="Calibri"/>
      <family val="2"/>
      <scheme val="minor"/>
    </font>
    <font>
      <sz val="11"/>
      <name val="Calibri"/>
      <family val="2"/>
      <scheme val="minor"/>
    </font>
    <font>
      <b/>
      <sz val="11"/>
      <name val="Calibri"/>
      <family val="2"/>
      <scheme val="minor"/>
    </font>
    <font>
      <b/>
      <sz val="11"/>
      <color theme="0"/>
      <name val="Calibri"/>
      <family val="2"/>
      <scheme val="minor"/>
    </font>
    <font>
      <u/>
      <sz val="11"/>
      <color theme="10"/>
      <name val="Calibri"/>
      <family val="2"/>
      <scheme val="minor"/>
    </font>
    <font>
      <b/>
      <sz val="9"/>
      <name val="Calibri"/>
      <family val="2"/>
      <scheme val="minor"/>
    </font>
    <font>
      <sz val="9"/>
      <color theme="1"/>
      <name val="Calibri"/>
      <family val="2"/>
      <scheme val="minor"/>
    </font>
    <font>
      <sz val="9"/>
      <name val="Calibri"/>
      <family val="2"/>
      <scheme val="minor"/>
    </font>
    <font>
      <sz val="9"/>
      <color theme="0"/>
      <name val="Calibri"/>
      <family val="2"/>
      <scheme val="minor"/>
    </font>
    <font>
      <sz val="10"/>
      <color theme="1"/>
      <name val="Calibri"/>
      <family val="2"/>
      <scheme val="minor"/>
    </font>
    <font>
      <b/>
      <sz val="10"/>
      <color theme="0"/>
      <name val="Calibri"/>
      <family val="2"/>
      <scheme val="minor"/>
    </font>
    <font>
      <sz val="10"/>
      <color rgb="FFFF0000"/>
      <name val="Calibri"/>
      <family val="2"/>
      <scheme val="minor"/>
    </font>
    <font>
      <b/>
      <sz val="10"/>
      <color theme="1"/>
      <name val="Calibri"/>
      <family val="2"/>
      <scheme val="minor"/>
    </font>
    <font>
      <sz val="12"/>
      <name val="Arial MT"/>
    </font>
    <font>
      <sz val="10"/>
      <name val="Calibri"/>
      <family val="2"/>
      <scheme val="minor"/>
    </font>
    <font>
      <b/>
      <i/>
      <sz val="14"/>
      <name val="Calibri"/>
      <family val="2"/>
      <scheme val="minor"/>
    </font>
    <font>
      <b/>
      <sz val="10"/>
      <name val="Calibri"/>
      <family val="2"/>
      <scheme val="minor"/>
    </font>
    <font>
      <sz val="10"/>
      <name val="Calibri"/>
      <family val="2"/>
    </font>
    <font>
      <b/>
      <sz val="9"/>
      <color theme="0"/>
      <name val="Calibri"/>
      <family val="2"/>
    </font>
    <font>
      <sz val="10"/>
      <color theme="0"/>
      <name val="Calibri"/>
      <family val="2"/>
    </font>
    <font>
      <b/>
      <sz val="11"/>
      <color theme="0"/>
      <name val="Calibri"/>
      <family val="2"/>
    </font>
    <font>
      <b/>
      <sz val="10"/>
      <name val="Calibri"/>
      <family val="2"/>
    </font>
    <font>
      <sz val="9"/>
      <name val="Calibri"/>
      <family val="2"/>
    </font>
    <font>
      <b/>
      <sz val="9"/>
      <name val="Calibri"/>
      <family val="2"/>
    </font>
    <font>
      <sz val="10"/>
      <color indexed="9"/>
      <name val="Calibri"/>
      <family val="2"/>
    </font>
    <font>
      <sz val="10"/>
      <color rgb="FFFF0000"/>
      <name val="Calibri"/>
      <family val="2"/>
    </font>
    <font>
      <b/>
      <u/>
      <sz val="10"/>
      <name val="Calibri"/>
      <family val="2"/>
    </font>
    <font>
      <sz val="9"/>
      <name val="Arial"/>
      <family val="2"/>
    </font>
    <font>
      <b/>
      <sz val="11"/>
      <name val="Calibri"/>
      <family val="2"/>
    </font>
    <font>
      <b/>
      <sz val="14"/>
      <color rgb="FFFF0000"/>
      <name val="Calibri"/>
      <family val="2"/>
    </font>
    <font>
      <sz val="10"/>
      <name val="Arial"/>
      <family val="2"/>
    </font>
    <font>
      <sz val="10"/>
      <color rgb="FF218D9A"/>
      <name val="Arial"/>
      <family val="2"/>
    </font>
    <font>
      <b/>
      <sz val="10"/>
      <color theme="0"/>
      <name val="Calibri"/>
      <family val="2"/>
    </font>
    <font>
      <b/>
      <sz val="10"/>
      <name val="Arial"/>
      <family val="2"/>
    </font>
    <font>
      <sz val="8"/>
      <name val="Calibri"/>
      <family val="2"/>
    </font>
    <font>
      <sz val="9"/>
      <color rgb="FFFF0000"/>
      <name val="Calibri"/>
      <family val="2"/>
      <scheme val="minor"/>
    </font>
    <font>
      <sz val="11"/>
      <color theme="0"/>
      <name val="Calibri"/>
      <family val="2"/>
    </font>
    <font>
      <sz val="11"/>
      <color theme="0"/>
      <name val="Calibri Light"/>
      <family val="2"/>
      <scheme val="major"/>
    </font>
    <font>
      <sz val="11"/>
      <color theme="0"/>
      <name val="Calibri"/>
      <family val="2"/>
      <scheme val="minor"/>
    </font>
    <font>
      <u/>
      <sz val="11"/>
      <color theme="0"/>
      <name val="Calibri"/>
      <family val="2"/>
      <scheme val="minor"/>
    </font>
    <font>
      <b/>
      <sz val="10"/>
      <color rgb="FFFF0000"/>
      <name val="Calibri"/>
      <family val="2"/>
      <scheme val="minor"/>
    </font>
    <font>
      <b/>
      <sz val="11"/>
      <color rgb="FF218D9A"/>
      <name val="Calibri"/>
      <family val="2"/>
    </font>
    <font>
      <sz val="11"/>
      <name val="Calibri"/>
      <family val="2"/>
    </font>
    <font>
      <sz val="11"/>
      <color rgb="FFFF0000"/>
      <name val="Calibri"/>
      <family val="2"/>
      <scheme val="minor"/>
    </font>
    <font>
      <strike/>
      <sz val="10"/>
      <color rgb="FFFF0000"/>
      <name val="Calibri"/>
      <family val="2"/>
    </font>
    <font>
      <sz val="10"/>
      <color theme="0"/>
      <name val="Calibri"/>
      <family val="2"/>
      <scheme val="minor"/>
    </font>
    <font>
      <b/>
      <sz val="10"/>
      <color rgb="FFFFFF00"/>
      <name val="Calibri"/>
      <family val="2"/>
      <scheme val="minor"/>
    </font>
    <font>
      <sz val="9"/>
      <color indexed="81"/>
      <name val="Calibri"/>
      <family val="2"/>
      <scheme val="minor"/>
    </font>
    <font>
      <b/>
      <sz val="22"/>
      <color theme="1"/>
      <name val="Calibri"/>
      <family val="2"/>
      <scheme val="minor"/>
    </font>
    <font>
      <sz val="8"/>
      <name val="Calibri"/>
      <family val="2"/>
      <scheme val="minor"/>
    </font>
    <font>
      <sz val="18"/>
      <color theme="0"/>
      <name val="Calibri"/>
      <family val="2"/>
    </font>
    <font>
      <sz val="8"/>
      <color theme="0"/>
      <name val="Calibri"/>
      <family val="2"/>
    </font>
    <font>
      <sz val="18"/>
      <color theme="0"/>
      <name val="Calibri"/>
      <family val="2"/>
      <scheme val="minor"/>
    </font>
    <font>
      <sz val="12"/>
      <color theme="0"/>
      <name val="Calibri"/>
      <family val="2"/>
      <scheme val="minor"/>
    </font>
    <font>
      <sz val="10"/>
      <color theme="1"/>
      <name val="Arial"/>
      <family val="2"/>
    </font>
    <font>
      <sz val="10"/>
      <color theme="0"/>
      <name val="Arial"/>
      <family val="2"/>
    </font>
    <font>
      <b/>
      <sz val="9"/>
      <name val="Arial"/>
      <family val="2"/>
    </font>
    <font>
      <sz val="14"/>
      <color theme="0"/>
      <name val="Calibri"/>
      <family val="2"/>
    </font>
    <font>
      <b/>
      <sz val="20"/>
      <color theme="1"/>
      <name val="Calibri"/>
      <family val="2"/>
      <scheme val="minor"/>
    </font>
    <font>
      <sz val="12"/>
      <name val="Calibri"/>
      <family val="2"/>
      <scheme val="minor"/>
    </font>
    <font>
      <sz val="11"/>
      <color theme="5"/>
      <name val="Calibri Light"/>
      <family val="2"/>
      <scheme val="major"/>
    </font>
    <font>
      <b/>
      <sz val="11"/>
      <color theme="5"/>
      <name val="Calibri Light"/>
      <family val="2"/>
      <scheme val="major"/>
    </font>
    <font>
      <sz val="8"/>
      <color theme="8"/>
      <name val="Calibri"/>
      <family val="2"/>
      <scheme val="minor"/>
    </font>
    <font>
      <b/>
      <sz val="14"/>
      <color theme="0"/>
      <name val="Calibri"/>
      <family val="2"/>
      <scheme val="minor"/>
    </font>
    <font>
      <sz val="11"/>
      <color rgb="FFC00000"/>
      <name val="Calibri"/>
      <family val="2"/>
      <scheme val="minor"/>
    </font>
  </fonts>
  <fills count="23">
    <fill>
      <patternFill patternType="none"/>
    </fill>
    <fill>
      <patternFill patternType="gray125"/>
    </fill>
    <fill>
      <patternFill patternType="solid">
        <fgColor rgb="FF1380A1"/>
        <bgColor indexed="64"/>
      </patternFill>
    </fill>
    <fill>
      <patternFill patternType="solid">
        <fgColor theme="0"/>
        <bgColor indexed="64"/>
      </patternFill>
    </fill>
    <fill>
      <patternFill patternType="solid">
        <fgColor theme="0" tint="-4.9989318521683403E-2"/>
        <bgColor indexed="64"/>
      </patternFill>
    </fill>
    <fill>
      <patternFill patternType="solid">
        <fgColor rgb="FFA2ACAE"/>
        <bgColor indexed="64"/>
      </patternFill>
    </fill>
    <fill>
      <patternFill patternType="solid">
        <fgColor rgb="FF218D9A"/>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D4D9DA"/>
        <bgColor indexed="64"/>
      </patternFill>
    </fill>
    <fill>
      <patternFill patternType="solid">
        <fgColor theme="6"/>
        <bgColor indexed="64"/>
      </patternFill>
    </fill>
    <fill>
      <patternFill patternType="solid">
        <fgColor theme="9"/>
        <bgColor indexed="64"/>
      </patternFill>
    </fill>
    <fill>
      <patternFill patternType="solid">
        <fgColor theme="3"/>
        <bgColor indexed="64"/>
      </patternFill>
    </fill>
    <fill>
      <patternFill patternType="solid">
        <fgColor theme="7"/>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bgColor indexed="64"/>
      </patternFill>
    </fill>
    <fill>
      <patternFill patternType="solid">
        <fgColor theme="2"/>
        <bgColor indexed="64"/>
      </patternFill>
    </fill>
    <fill>
      <patternFill patternType="solid">
        <fgColor theme="1"/>
        <bgColor indexed="64"/>
      </patternFill>
    </fill>
    <fill>
      <patternFill patternType="solid">
        <fgColor theme="3" tint="0.59999389629810485"/>
        <bgColor indexed="64"/>
      </patternFill>
    </fill>
    <fill>
      <patternFill patternType="solid">
        <fgColor theme="1" tint="0.89999084444715716"/>
        <bgColor indexed="64"/>
      </patternFill>
    </fill>
    <fill>
      <patternFill patternType="solid">
        <fgColor theme="8"/>
        <bgColor indexed="64"/>
      </patternFill>
    </fill>
    <fill>
      <patternFill patternType="solid">
        <fgColor theme="2" tint="-0.499984740745262"/>
        <bgColor indexed="64"/>
      </patternFill>
    </fill>
  </fills>
  <borders count="5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s>
  <cellStyleXfs count="6">
    <xf numFmtId="0" fontId="0" fillId="0" borderId="0"/>
    <xf numFmtId="0" fontId="8" fillId="0" borderId="0" applyNumberForma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7" fillId="0" borderId="0"/>
    <xf numFmtId="0" fontId="1" fillId="0" borderId="0"/>
  </cellStyleXfs>
  <cellXfs count="496">
    <xf numFmtId="0" fontId="0" fillId="0" borderId="0" xfId="0"/>
    <xf numFmtId="0" fontId="3" fillId="2" borderId="0" xfId="0" applyFont="1" applyFill="1"/>
    <xf numFmtId="0" fontId="3" fillId="2" borderId="0" xfId="0" applyFont="1" applyFill="1" applyAlignment="1">
      <alignment vertical="top"/>
    </xf>
    <xf numFmtId="0" fontId="3" fillId="6" borderId="0" xfId="0" applyFont="1" applyFill="1"/>
    <xf numFmtId="0" fontId="3" fillId="0" borderId="0" xfId="0" applyFont="1"/>
    <xf numFmtId="0" fontId="9" fillId="7" borderId="0" xfId="0" applyFont="1" applyFill="1" applyAlignment="1">
      <alignment wrapText="1"/>
    </xf>
    <xf numFmtId="0" fontId="9" fillId="8" borderId="0" xfId="0" applyFont="1" applyFill="1" applyAlignment="1">
      <alignment wrapText="1"/>
    </xf>
    <xf numFmtId="0" fontId="10" fillId="0" borderId="0" xfId="0" applyFont="1"/>
    <xf numFmtId="0" fontId="11" fillId="0" borderId="0" xfId="0" applyFont="1" applyAlignment="1">
      <alignment wrapText="1"/>
    </xf>
    <xf numFmtId="0" fontId="11" fillId="0" borderId="0" xfId="0" quotePrefix="1" applyFont="1" applyAlignment="1">
      <alignment wrapText="1"/>
    </xf>
    <xf numFmtId="0" fontId="9" fillId="0" borderId="0" xfId="0" applyFont="1" applyAlignment="1">
      <alignment wrapText="1"/>
    </xf>
    <xf numFmtId="49" fontId="10" fillId="0" borderId="0" xfId="0" applyNumberFormat="1" applyFont="1"/>
    <xf numFmtId="0" fontId="0" fillId="3" borderId="0" xfId="0" applyFill="1"/>
    <xf numFmtId="0" fontId="21" fillId="3" borderId="5" xfId="0" applyFont="1" applyFill="1" applyBorder="1" applyAlignment="1" applyProtection="1">
      <alignment horizontal="center" vertical="center" wrapText="1"/>
      <protection locked="0"/>
    </xf>
    <xf numFmtId="2" fontId="18" fillId="3" borderId="5" xfId="2" applyNumberFormat="1" applyFont="1" applyFill="1" applyBorder="1" applyAlignment="1" applyProtection="1">
      <alignment horizontal="center" vertical="center"/>
      <protection locked="0"/>
    </xf>
    <xf numFmtId="165" fontId="11" fillId="3" borderId="6" xfId="0" applyNumberFormat="1" applyFont="1" applyFill="1" applyBorder="1" applyAlignment="1" applyProtection="1">
      <alignment horizontal="center" vertical="center" wrapText="1"/>
      <protection locked="0"/>
    </xf>
    <xf numFmtId="8" fontId="11" fillId="5" borderId="6" xfId="0" applyNumberFormat="1" applyFont="1" applyFill="1" applyBorder="1" applyAlignment="1">
      <alignment horizontal="center" vertical="center"/>
    </xf>
    <xf numFmtId="40" fontId="11" fillId="3" borderId="6" xfId="0" applyNumberFormat="1" applyFont="1" applyFill="1" applyBorder="1" applyAlignment="1" applyProtection="1">
      <alignment horizontal="center" vertical="center"/>
      <protection locked="0"/>
    </xf>
    <xf numFmtId="40" fontId="11" fillId="5" borderId="6" xfId="0" applyNumberFormat="1" applyFont="1" applyFill="1" applyBorder="1" applyAlignment="1">
      <alignment horizontal="center" vertical="center"/>
    </xf>
    <xf numFmtId="0" fontId="20" fillId="5" borderId="8" xfId="0" applyFont="1" applyFill="1" applyBorder="1" applyAlignment="1">
      <alignment horizontal="center" vertical="center"/>
    </xf>
    <xf numFmtId="0" fontId="18" fillId="3" borderId="8" xfId="0" applyFont="1" applyFill="1" applyBorder="1" applyAlignment="1">
      <alignment horizontal="center" vertical="center"/>
    </xf>
    <xf numFmtId="3" fontId="18" fillId="3" borderId="8" xfId="0" applyNumberFormat="1" applyFont="1" applyFill="1" applyBorder="1" applyAlignment="1">
      <alignment horizontal="center" vertical="center"/>
    </xf>
    <xf numFmtId="0" fontId="14" fillId="12" borderId="8" xfId="0" applyFont="1" applyFill="1" applyBorder="1" applyAlignment="1">
      <alignment horizontal="center" vertical="center" wrapText="1"/>
    </xf>
    <xf numFmtId="0" fontId="20" fillId="5" borderId="9" xfId="0" applyFont="1" applyFill="1" applyBorder="1" applyAlignment="1">
      <alignment horizontal="center" vertical="center"/>
    </xf>
    <xf numFmtId="5" fontId="26" fillId="3" borderId="5" xfId="3" applyNumberFormat="1" applyFont="1" applyFill="1" applyBorder="1" applyAlignment="1" applyProtection="1">
      <alignment horizontal="center"/>
      <protection locked="0"/>
    </xf>
    <xf numFmtId="5" fontId="26" fillId="3" borderId="0" xfId="3" applyNumberFormat="1" applyFont="1" applyFill="1" applyAlignment="1" applyProtection="1">
      <alignment horizontal="center"/>
    </xf>
    <xf numFmtId="0" fontId="18" fillId="3" borderId="5" xfId="4" applyFont="1" applyFill="1" applyBorder="1" applyAlignment="1" applyProtection="1">
      <alignment horizontal="center" vertical="center" wrapText="1"/>
      <protection locked="0"/>
    </xf>
    <xf numFmtId="0" fontId="9" fillId="11" borderId="0" xfId="0" applyFont="1" applyFill="1" applyAlignment="1">
      <alignment wrapText="1"/>
    </xf>
    <xf numFmtId="2" fontId="18" fillId="3" borderId="6" xfId="4" applyNumberFormat="1" applyFont="1" applyFill="1" applyBorder="1" applyAlignment="1" applyProtection="1">
      <alignment horizontal="center" vertical="center"/>
      <protection locked="0"/>
    </xf>
    <xf numFmtId="0" fontId="7" fillId="6" borderId="0" xfId="0" applyFont="1" applyFill="1"/>
    <xf numFmtId="0" fontId="9" fillId="10" borderId="0" xfId="0" applyFont="1" applyFill="1" applyAlignment="1">
      <alignment wrapText="1"/>
    </xf>
    <xf numFmtId="0" fontId="0" fillId="10" borderId="0" xfId="0" applyFill="1"/>
    <xf numFmtId="166" fontId="18" fillId="3" borderId="5" xfId="3" applyNumberFormat="1" applyFont="1" applyFill="1" applyBorder="1" applyAlignment="1" applyProtection="1">
      <alignment horizontal="center" vertical="center"/>
      <protection locked="0"/>
    </xf>
    <xf numFmtId="166" fontId="26" fillId="3" borderId="5" xfId="3" applyNumberFormat="1" applyFont="1" applyFill="1" applyBorder="1" applyAlignment="1" applyProtection="1">
      <alignment horizontal="center"/>
      <protection locked="0"/>
    </xf>
    <xf numFmtId="166" fontId="26" fillId="3" borderId="0" xfId="3" applyNumberFormat="1" applyFont="1" applyFill="1" applyAlignment="1" applyProtection="1">
      <alignment horizontal="center"/>
    </xf>
    <xf numFmtId="166" fontId="21" fillId="3" borderId="5" xfId="0" applyNumberFormat="1" applyFont="1" applyFill="1" applyBorder="1" applyAlignment="1" applyProtection="1">
      <alignment horizontal="center" vertical="center"/>
      <protection locked="0"/>
    </xf>
    <xf numFmtId="166" fontId="18" fillId="3" borderId="5" xfId="0" applyNumberFormat="1" applyFont="1" applyFill="1" applyBorder="1" applyAlignment="1" applyProtection="1">
      <alignment horizontal="center"/>
      <protection locked="0"/>
    </xf>
    <xf numFmtId="167" fontId="21" fillId="3" borderId="5" xfId="0" applyNumberFormat="1" applyFont="1" applyFill="1" applyBorder="1" applyAlignment="1" applyProtection="1">
      <alignment horizontal="center" vertical="center"/>
      <protection locked="0"/>
    </xf>
    <xf numFmtId="166" fontId="26" fillId="3" borderId="5" xfId="0" applyNumberFormat="1" applyFont="1" applyFill="1" applyBorder="1" applyAlignment="1" applyProtection="1">
      <alignment horizontal="center"/>
      <protection locked="0"/>
    </xf>
    <xf numFmtId="165" fontId="26" fillId="3" borderId="1" xfId="0" applyNumberFormat="1" applyFont="1" applyFill="1" applyBorder="1" applyAlignment="1" applyProtection="1">
      <alignment horizontal="center"/>
      <protection locked="0"/>
    </xf>
    <xf numFmtId="165" fontId="26" fillId="3" borderId="4" xfId="0" applyNumberFormat="1" applyFont="1" applyFill="1" applyBorder="1" applyAlignment="1" applyProtection="1">
      <alignment horizontal="center"/>
      <protection locked="0"/>
    </xf>
    <xf numFmtId="166" fontId="18" fillId="3" borderId="5" xfId="3" applyNumberFormat="1" applyFont="1" applyFill="1" applyBorder="1" applyAlignment="1" applyProtection="1">
      <alignment horizontal="center"/>
      <protection locked="0"/>
    </xf>
    <xf numFmtId="3" fontId="11" fillId="3" borderId="6" xfId="0" applyNumberFormat="1" applyFont="1" applyFill="1" applyBorder="1" applyAlignment="1" applyProtection="1">
      <alignment horizontal="center" vertical="center"/>
      <protection locked="0"/>
    </xf>
    <xf numFmtId="165" fontId="18" fillId="3" borderId="8" xfId="0" applyNumberFormat="1" applyFont="1" applyFill="1" applyBorder="1" applyAlignment="1">
      <alignment horizontal="center" vertical="center"/>
    </xf>
    <xf numFmtId="165" fontId="11" fillId="3" borderId="6" xfId="0" applyNumberFormat="1" applyFont="1" applyFill="1" applyBorder="1" applyAlignment="1" applyProtection="1">
      <alignment horizontal="center" vertical="center"/>
      <protection locked="0"/>
    </xf>
    <xf numFmtId="165" fontId="11" fillId="3" borderId="6" xfId="0" applyNumberFormat="1" applyFont="1" applyFill="1" applyBorder="1" applyAlignment="1" applyProtection="1">
      <alignment horizontal="center"/>
      <protection locked="0"/>
    </xf>
    <xf numFmtId="165" fontId="20" fillId="5" borderId="16" xfId="0" applyNumberFormat="1" applyFont="1" applyFill="1" applyBorder="1" applyAlignment="1">
      <alignment horizontal="center" vertical="center"/>
    </xf>
    <xf numFmtId="165" fontId="11" fillId="5" borderId="16" xfId="0" applyNumberFormat="1" applyFont="1" applyFill="1" applyBorder="1" applyAlignment="1">
      <alignment horizontal="center" vertical="center"/>
    </xf>
    <xf numFmtId="165" fontId="18" fillId="3" borderId="6" xfId="0" applyNumberFormat="1" applyFont="1" applyFill="1" applyBorder="1" applyAlignment="1">
      <alignment horizontal="center" vertical="center"/>
    </xf>
    <xf numFmtId="165" fontId="20" fillId="5" borderId="6" xfId="0" applyNumberFormat="1" applyFont="1" applyFill="1" applyBorder="1" applyAlignment="1">
      <alignment horizontal="center" vertical="center"/>
    </xf>
    <xf numFmtId="165" fontId="11" fillId="5" borderId="6" xfId="0" applyNumberFormat="1" applyFont="1" applyFill="1" applyBorder="1" applyAlignment="1">
      <alignment horizontal="center" vertical="center"/>
    </xf>
    <xf numFmtId="165" fontId="20" fillId="5" borderId="8" xfId="0" applyNumberFormat="1" applyFont="1" applyFill="1" applyBorder="1" applyAlignment="1">
      <alignment horizontal="center" vertical="center"/>
    </xf>
    <xf numFmtId="0" fontId="0" fillId="0" borderId="0" xfId="0" quotePrefix="1"/>
    <xf numFmtId="166" fontId="21" fillId="3" borderId="5" xfId="3" applyNumberFormat="1" applyFont="1" applyFill="1" applyBorder="1" applyAlignment="1" applyProtection="1">
      <alignment horizontal="center" vertical="center"/>
      <protection locked="0"/>
    </xf>
    <xf numFmtId="165" fontId="11" fillId="3" borderId="35" xfId="0" applyNumberFormat="1" applyFont="1" applyFill="1" applyBorder="1" applyAlignment="1" applyProtection="1">
      <alignment horizontal="center" vertical="center" wrapText="1"/>
      <protection locked="0"/>
    </xf>
    <xf numFmtId="165" fontId="11" fillId="3" borderId="22" xfId="0" applyNumberFormat="1" applyFont="1" applyFill="1" applyBorder="1" applyAlignment="1" applyProtection="1">
      <alignment horizontal="center" vertical="center" wrapText="1"/>
      <protection locked="0"/>
    </xf>
    <xf numFmtId="165" fontId="11" fillId="3" borderId="21" xfId="0" applyNumberFormat="1" applyFont="1" applyFill="1" applyBorder="1" applyAlignment="1" applyProtection="1">
      <alignment horizontal="center" vertical="center" wrapText="1"/>
      <protection locked="0"/>
    </xf>
    <xf numFmtId="168" fontId="18" fillId="3" borderId="5" xfId="3" applyNumberFormat="1" applyFont="1" applyFill="1" applyBorder="1" applyAlignment="1" applyProtection="1">
      <alignment horizontal="center"/>
      <protection locked="0"/>
    </xf>
    <xf numFmtId="0" fontId="0" fillId="13" borderId="0" xfId="0" applyFill="1"/>
    <xf numFmtId="0" fontId="18" fillId="3" borderId="0" xfId="4" applyFont="1" applyFill="1" applyAlignment="1">
      <alignment vertical="center"/>
    </xf>
    <xf numFmtId="0" fontId="19" fillId="3" borderId="0" xfId="4" applyFont="1" applyFill="1" applyAlignment="1">
      <alignment vertical="center"/>
    </xf>
    <xf numFmtId="0" fontId="20" fillId="3" borderId="0" xfId="4" applyFont="1" applyFill="1" applyAlignment="1">
      <alignment vertical="center"/>
    </xf>
    <xf numFmtId="0" fontId="11" fillId="3" borderId="0" xfId="4" applyFont="1" applyFill="1" applyAlignment="1">
      <alignment vertical="center"/>
    </xf>
    <xf numFmtId="0" fontId="18" fillId="3" borderId="0" xfId="4" applyFont="1" applyFill="1" applyAlignment="1">
      <alignment horizontal="right" vertical="center"/>
    </xf>
    <xf numFmtId="0" fontId="18" fillId="3" borderId="0" xfId="4" applyFont="1" applyFill="1" applyAlignment="1">
      <alignment horizontal="left" vertical="center" wrapText="1"/>
    </xf>
    <xf numFmtId="0" fontId="21" fillId="3" borderId="0" xfId="4" applyFont="1" applyFill="1" applyAlignment="1">
      <alignment horizontal="right" vertical="center"/>
    </xf>
    <xf numFmtId="0" fontId="20" fillId="9" borderId="2" xfId="4" applyFont="1" applyFill="1" applyBorder="1" applyAlignment="1">
      <alignment vertical="center"/>
    </xf>
    <xf numFmtId="0" fontId="18" fillId="9" borderId="2" xfId="4" applyFont="1" applyFill="1" applyBorder="1" applyAlignment="1">
      <alignment vertical="center"/>
    </xf>
    <xf numFmtId="0" fontId="0" fillId="3" borderId="0" xfId="0" applyFill="1" applyAlignment="1">
      <alignment wrapText="1"/>
    </xf>
    <xf numFmtId="0" fontId="14" fillId="10" borderId="6" xfId="0" applyFont="1" applyFill="1" applyBorder="1" applyAlignment="1">
      <alignment horizontal="center" vertical="center" wrapText="1"/>
    </xf>
    <xf numFmtId="0" fontId="20" fillId="3" borderId="0" xfId="4" applyFont="1" applyFill="1" applyAlignment="1">
      <alignment horizontal="right" vertical="center"/>
    </xf>
    <xf numFmtId="0" fontId="18" fillId="3" borderId="0" xfId="4" applyFont="1" applyFill="1" applyAlignment="1">
      <alignment horizontal="right" vertical="center" indent="2"/>
    </xf>
    <xf numFmtId="0" fontId="15" fillId="3" borderId="0" xfId="4" applyFont="1" applyFill="1" applyAlignment="1">
      <alignment horizontal="left" vertical="center" wrapText="1"/>
    </xf>
    <xf numFmtId="0" fontId="18" fillId="3" borderId="0" xfId="4" applyFont="1" applyFill="1" applyAlignment="1">
      <alignment horizontal="right" vertical="center" indent="1"/>
    </xf>
    <xf numFmtId="0" fontId="18" fillId="3" borderId="0" xfId="4" applyFont="1" applyFill="1" applyAlignment="1">
      <alignment horizontal="right" vertical="center" wrapText="1"/>
    </xf>
    <xf numFmtId="2" fontId="18" fillId="3" borderId="0" xfId="4" applyNumberFormat="1" applyFont="1" applyFill="1" applyAlignment="1">
      <alignment vertical="center"/>
    </xf>
    <xf numFmtId="0" fontId="0" fillId="3" borderId="0" xfId="0" applyFill="1" applyAlignment="1">
      <alignment horizontal="left" wrapText="1"/>
    </xf>
    <xf numFmtId="0" fontId="46" fillId="3" borderId="0" xfId="0" applyFont="1" applyFill="1" applyAlignment="1">
      <alignment wrapText="1"/>
    </xf>
    <xf numFmtId="0" fontId="45" fillId="3" borderId="0" xfId="0" applyFont="1" applyFill="1" applyAlignment="1">
      <alignment horizontal="left" wrapText="1"/>
    </xf>
    <xf numFmtId="0" fontId="0" fillId="3" borderId="0" xfId="0" applyFill="1" applyAlignment="1">
      <alignment horizontal="left"/>
    </xf>
    <xf numFmtId="0" fontId="0" fillId="0" borderId="0" xfId="0" applyAlignment="1">
      <alignment horizontal="left"/>
    </xf>
    <xf numFmtId="0" fontId="46" fillId="3" borderId="0" xfId="0" applyFont="1" applyFill="1" applyAlignment="1">
      <alignment horizontal="left" vertical="center" wrapText="1"/>
    </xf>
    <xf numFmtId="0" fontId="45" fillId="3" borderId="0" xfId="0" applyFont="1" applyFill="1" applyAlignment="1">
      <alignment horizontal="center" vertical="center" wrapText="1"/>
    </xf>
    <xf numFmtId="0" fontId="0" fillId="0" borderId="0" xfId="0" applyAlignment="1">
      <alignment wrapText="1"/>
    </xf>
    <xf numFmtId="0" fontId="0" fillId="3" borderId="0" xfId="0" applyFill="1" applyAlignment="1">
      <alignment horizontal="center" vertical="center"/>
    </xf>
    <xf numFmtId="0" fontId="45" fillId="3" borderId="0" xfId="0" applyFont="1" applyFill="1" applyAlignment="1">
      <alignment horizontal="center" vertical="center"/>
    </xf>
    <xf numFmtId="0" fontId="21" fillId="3" borderId="0" xfId="0" applyFont="1" applyFill="1" applyAlignment="1">
      <alignment vertical="center"/>
    </xf>
    <xf numFmtId="0" fontId="24" fillId="3" borderId="0" xfId="0" applyFont="1" applyFill="1" applyAlignment="1">
      <alignment horizontal="left" vertical="center" wrapText="1"/>
    </xf>
    <xf numFmtId="0" fontId="21" fillId="3" borderId="0" xfId="4" applyFont="1" applyFill="1" applyAlignment="1">
      <alignment horizontal="left" vertical="center" wrapText="1"/>
    </xf>
    <xf numFmtId="0" fontId="21" fillId="3" borderId="0" xfId="0" applyFont="1" applyFill="1" applyAlignment="1">
      <alignment horizontal="right" vertical="center" wrapText="1" indent="1"/>
    </xf>
    <xf numFmtId="0" fontId="21" fillId="3" borderId="0" xfId="0" applyFont="1" applyFill="1" applyAlignment="1">
      <alignment horizontal="right" vertical="center" indent="1"/>
    </xf>
    <xf numFmtId="0" fontId="25" fillId="3" borderId="0" xfId="0" applyFont="1" applyFill="1" applyAlignment="1">
      <alignment horizontal="right" vertical="center" indent="1"/>
    </xf>
    <xf numFmtId="164" fontId="26" fillId="3" borderId="0" xfId="4" applyNumberFormat="1" applyFont="1" applyFill="1" applyAlignment="1">
      <alignment horizontal="center"/>
    </xf>
    <xf numFmtId="0" fontId="29" fillId="3" borderId="0" xfId="0" applyFont="1" applyFill="1" applyAlignment="1">
      <alignment vertical="center"/>
    </xf>
    <xf numFmtId="0" fontId="25" fillId="3" borderId="0" xfId="0" applyFont="1" applyFill="1" applyAlignment="1">
      <alignment horizontal="left" vertical="center" wrapText="1" indent="1"/>
    </xf>
    <xf numFmtId="0" fontId="25" fillId="3" borderId="0" xfId="0" applyFont="1" applyFill="1" applyAlignment="1">
      <alignment horizontal="right" vertical="center" wrapText="1" indent="1"/>
    </xf>
    <xf numFmtId="0" fontId="32" fillId="3" borderId="0" xfId="4" applyFont="1" applyFill="1" applyAlignment="1">
      <alignment horizontal="center" vertical="center" wrapText="1"/>
    </xf>
    <xf numFmtId="0" fontId="26" fillId="3" borderId="0" xfId="0" applyFont="1" applyFill="1" applyAlignment="1">
      <alignment vertical="center"/>
    </xf>
    <xf numFmtId="0" fontId="28" fillId="3" borderId="0" xfId="0" applyFont="1" applyFill="1" applyAlignment="1">
      <alignment vertical="center"/>
    </xf>
    <xf numFmtId="0" fontId="18" fillId="3" borderId="0" xfId="0" applyFont="1" applyFill="1" applyAlignment="1">
      <alignment horizontal="left" vertical="center" wrapText="1"/>
    </xf>
    <xf numFmtId="0" fontId="18" fillId="3" borderId="0" xfId="0" applyFont="1" applyFill="1"/>
    <xf numFmtId="0" fontId="18" fillId="3" borderId="0" xfId="0" applyFont="1" applyFill="1" applyAlignment="1">
      <alignment horizontal="right" vertical="center"/>
    </xf>
    <xf numFmtId="0" fontId="0" fillId="3" borderId="0" xfId="0" applyFill="1" applyAlignment="1">
      <alignment horizontal="left" vertical="center"/>
    </xf>
    <xf numFmtId="0" fontId="49" fillId="3" borderId="0" xfId="0" applyFont="1" applyFill="1" applyAlignment="1">
      <alignment wrapText="1"/>
    </xf>
    <xf numFmtId="0" fontId="15" fillId="3" borderId="0" xfId="0" applyFont="1" applyFill="1"/>
    <xf numFmtId="0" fontId="30" fillId="3" borderId="0" xfId="0" applyFont="1" applyFill="1" applyAlignment="1">
      <alignment horizontal="center" vertical="center"/>
    </xf>
    <xf numFmtId="0" fontId="25" fillId="3" borderId="0" xfId="0" applyFont="1" applyFill="1" applyAlignment="1">
      <alignment horizontal="center" vertical="center"/>
    </xf>
    <xf numFmtId="0" fontId="25" fillId="3" borderId="0" xfId="0" applyFont="1" applyFill="1" applyAlignment="1">
      <alignment horizontal="right" vertical="center"/>
    </xf>
    <xf numFmtId="10" fontId="25" fillId="3" borderId="0" xfId="0" applyNumberFormat="1" applyFont="1" applyFill="1" applyAlignment="1">
      <alignment vertical="center"/>
    </xf>
    <xf numFmtId="0" fontId="49" fillId="3" borderId="0" xfId="0" applyFont="1" applyFill="1"/>
    <xf numFmtId="0" fontId="21" fillId="3" borderId="0" xfId="0" applyFont="1" applyFill="1" applyAlignment="1">
      <alignment horizontal="left" vertical="center"/>
    </xf>
    <xf numFmtId="0" fontId="21" fillId="3" borderId="1" xfId="0" applyFont="1" applyFill="1" applyBorder="1" applyAlignment="1">
      <alignment horizontal="left" vertical="center"/>
    </xf>
    <xf numFmtId="0" fontId="49" fillId="3" borderId="0" xfId="0" applyFont="1" applyFill="1" applyAlignment="1">
      <alignment horizontal="left" wrapText="1"/>
    </xf>
    <xf numFmtId="0" fontId="25" fillId="3" borderId="0" xfId="0" applyFont="1" applyFill="1" applyAlignment="1">
      <alignment vertical="center"/>
    </xf>
    <xf numFmtId="0" fontId="10" fillId="3" borderId="0" xfId="0" applyFont="1" applyFill="1"/>
    <xf numFmtId="1" fontId="21" fillId="3" borderId="0" xfId="0" applyNumberFormat="1" applyFont="1" applyFill="1" applyAlignment="1">
      <alignment vertical="center"/>
    </xf>
    <xf numFmtId="0" fontId="0" fillId="3" borderId="0" xfId="0" applyFill="1" applyAlignment="1">
      <alignment horizontal="center" wrapText="1"/>
    </xf>
    <xf numFmtId="0" fontId="18" fillId="3" borderId="0" xfId="0" applyFont="1" applyFill="1" applyAlignment="1">
      <alignment horizontal="right" vertical="center" wrapText="1" indent="1"/>
    </xf>
    <xf numFmtId="0" fontId="18" fillId="3" borderId="0" xfId="0" applyFont="1" applyFill="1" applyAlignment="1">
      <alignment wrapText="1"/>
    </xf>
    <xf numFmtId="0" fontId="0" fillId="3" borderId="0" xfId="0" applyFill="1" applyAlignment="1">
      <alignment horizontal="center"/>
    </xf>
    <xf numFmtId="0" fontId="18" fillId="3" borderId="0" xfId="4" applyFont="1" applyFill="1" applyAlignment="1">
      <alignment horizontal="right" vertical="center" wrapText="1" indent="1"/>
    </xf>
    <xf numFmtId="1" fontId="18" fillId="3" borderId="0" xfId="4" applyNumberFormat="1" applyFont="1" applyFill="1" applyAlignment="1">
      <alignment horizontal="center" vertical="center"/>
    </xf>
    <xf numFmtId="1" fontId="49" fillId="3" borderId="0" xfId="4" applyNumberFormat="1" applyFont="1" applyFill="1" applyAlignment="1">
      <alignment horizontal="center"/>
    </xf>
    <xf numFmtId="1" fontId="18" fillId="3" borderId="0" xfId="4" applyNumberFormat="1" applyFont="1" applyFill="1" applyAlignment="1">
      <alignment horizontal="center"/>
    </xf>
    <xf numFmtId="1" fontId="20" fillId="3" borderId="0" xfId="4" applyNumberFormat="1" applyFont="1" applyFill="1"/>
    <xf numFmtId="1" fontId="20" fillId="3" borderId="0" xfId="4" applyNumberFormat="1" applyFont="1" applyFill="1" applyAlignment="1">
      <alignment horizontal="center"/>
    </xf>
    <xf numFmtId="4" fontId="0" fillId="3" borderId="0" xfId="0" applyNumberFormat="1" applyFill="1"/>
    <xf numFmtId="0" fontId="0" fillId="3" borderId="0" xfId="0" applyFill="1" applyAlignment="1">
      <alignment horizontal="left" indent="1"/>
    </xf>
    <xf numFmtId="0" fontId="30" fillId="3" borderId="0" xfId="0" applyFont="1" applyFill="1" applyAlignment="1">
      <alignment horizontal="center" vertical="center" wrapText="1"/>
    </xf>
    <xf numFmtId="9" fontId="26" fillId="3" borderId="0" xfId="0" applyNumberFormat="1" applyFont="1" applyFill="1" applyAlignment="1">
      <alignment horizontal="center"/>
    </xf>
    <xf numFmtId="0" fontId="21" fillId="3" borderId="0" xfId="0" applyFont="1" applyFill="1" applyAlignment="1">
      <alignment horizontal="right" vertical="center"/>
    </xf>
    <xf numFmtId="165" fontId="26" fillId="3" borderId="0" xfId="0" applyNumberFormat="1" applyFont="1" applyFill="1" applyAlignment="1">
      <alignment horizontal="center"/>
    </xf>
    <xf numFmtId="165" fontId="27" fillId="3" borderId="0" xfId="0" applyNumberFormat="1" applyFont="1" applyFill="1" applyAlignment="1">
      <alignment horizontal="center"/>
    </xf>
    <xf numFmtId="0" fontId="33" fillId="3" borderId="0" xfId="0" applyFont="1" applyFill="1"/>
    <xf numFmtId="0" fontId="34" fillId="3" borderId="0" xfId="0" applyFont="1" applyFill="1"/>
    <xf numFmtId="0" fontId="37" fillId="3" borderId="0" xfId="0" applyFont="1" applyFill="1"/>
    <xf numFmtId="0" fontId="22" fillId="3" borderId="0" xfId="4" applyFont="1" applyFill="1" applyAlignment="1">
      <alignment vertical="center"/>
    </xf>
    <xf numFmtId="0" fontId="35" fillId="3" borderId="0" xfId="0" applyFont="1" applyFill="1" applyAlignment="1">
      <alignment horizontal="center" vertical="center"/>
    </xf>
    <xf numFmtId="0" fontId="23" fillId="3" borderId="0" xfId="0" applyFont="1" applyFill="1" applyAlignment="1">
      <alignment vertical="top" wrapText="1"/>
    </xf>
    <xf numFmtId="0" fontId="21" fillId="3" borderId="0" xfId="0" applyFont="1" applyFill="1" applyAlignment="1">
      <alignment horizontal="center" vertical="center" wrapText="1"/>
    </xf>
    <xf numFmtId="0" fontId="38" fillId="14" borderId="16" xfId="0" applyFont="1" applyFill="1" applyBorder="1" applyAlignment="1">
      <alignment horizontal="left" vertical="center" wrapText="1"/>
    </xf>
    <xf numFmtId="0" fontId="11" fillId="3" borderId="0" xfId="0" applyFont="1" applyFill="1" applyAlignment="1">
      <alignment horizontal="center"/>
    </xf>
    <xf numFmtId="0" fontId="11" fillId="3" borderId="0" xfId="0" applyFont="1" applyFill="1"/>
    <xf numFmtId="164" fontId="11" fillId="3" borderId="0" xfId="0" applyNumberFormat="1" applyFont="1" applyFill="1"/>
    <xf numFmtId="165" fontId="11" fillId="3" borderId="0" xfId="0" applyNumberFormat="1" applyFont="1" applyFill="1" applyAlignment="1">
      <alignment horizontal="center"/>
    </xf>
    <xf numFmtId="0" fontId="38" fillId="14" borderId="37" xfId="0" applyFont="1" applyFill="1" applyBorder="1" applyAlignment="1">
      <alignment horizontal="left" vertical="center" wrapText="1"/>
    </xf>
    <xf numFmtId="0" fontId="21" fillId="3" borderId="0" xfId="0" applyFont="1" applyFill="1"/>
    <xf numFmtId="165" fontId="31" fillId="3" borderId="0" xfId="0" applyNumberFormat="1" applyFont="1" applyFill="1" applyAlignment="1">
      <alignment horizontal="center"/>
    </xf>
    <xf numFmtId="0" fontId="39" fillId="0" borderId="0" xfId="0" applyFont="1"/>
    <xf numFmtId="0" fontId="3" fillId="12" borderId="0" xfId="0" applyFont="1" applyFill="1"/>
    <xf numFmtId="0" fontId="46" fillId="3" borderId="6" xfId="0" applyFont="1" applyFill="1" applyBorder="1" applyAlignment="1" applyProtection="1">
      <alignment vertical="center" wrapText="1"/>
      <protection locked="0"/>
    </xf>
    <xf numFmtId="4" fontId="46" fillId="3" borderId="6" xfId="0" applyNumberFormat="1" applyFont="1" applyFill="1" applyBorder="1" applyAlignment="1" applyProtection="1">
      <alignment vertical="center" wrapText="1"/>
      <protection locked="0"/>
    </xf>
    <xf numFmtId="0" fontId="14" fillId="12" borderId="6" xfId="4" applyFont="1" applyFill="1" applyBorder="1" applyAlignment="1">
      <alignment horizontal="center" vertical="center" wrapText="1"/>
    </xf>
    <xf numFmtId="0" fontId="14" fillId="12" borderId="6" xfId="0" applyFont="1" applyFill="1" applyBorder="1" applyAlignment="1">
      <alignment horizontal="center" vertical="center" wrapText="1"/>
    </xf>
    <xf numFmtId="0" fontId="18" fillId="15" borderId="5" xfId="4" applyFont="1" applyFill="1" applyBorder="1" applyAlignment="1">
      <alignment vertical="center"/>
    </xf>
    <xf numFmtId="0" fontId="20" fillId="15" borderId="5" xfId="4" applyFont="1" applyFill="1" applyBorder="1" applyAlignment="1">
      <alignment vertical="center"/>
    </xf>
    <xf numFmtId="0" fontId="18" fillId="15" borderId="3" xfId="4" applyFont="1" applyFill="1" applyBorder="1" applyAlignment="1">
      <alignment vertical="center"/>
    </xf>
    <xf numFmtId="0" fontId="36" fillId="10" borderId="16" xfId="0" applyFont="1" applyFill="1" applyBorder="1" applyAlignment="1">
      <alignment horizontal="center" wrapText="1"/>
    </xf>
    <xf numFmtId="0" fontId="36" fillId="10" borderId="6" xfId="0" applyFont="1" applyFill="1" applyBorder="1" applyAlignment="1">
      <alignment horizontal="center" wrapText="1"/>
    </xf>
    <xf numFmtId="0" fontId="36" fillId="12" borderId="34" xfId="0" applyFont="1" applyFill="1" applyBorder="1" applyAlignment="1">
      <alignment horizontal="left" vertical="center" wrapText="1" indent="1"/>
    </xf>
    <xf numFmtId="0" fontId="36" fillId="12" borderId="32" xfId="0" applyFont="1" applyFill="1" applyBorder="1" applyAlignment="1">
      <alignment horizontal="left" vertical="center" wrapText="1" indent="1"/>
    </xf>
    <xf numFmtId="0" fontId="36" fillId="12" borderId="36" xfId="0" applyFont="1" applyFill="1" applyBorder="1" applyAlignment="1">
      <alignment horizontal="left" vertical="center" wrapText="1" indent="1"/>
    </xf>
    <xf numFmtId="4" fontId="12" fillId="16" borderId="37" xfId="0" applyNumberFormat="1" applyFont="1" applyFill="1" applyBorder="1" applyAlignment="1" applyProtection="1">
      <alignment horizontal="center" vertical="center" wrapText="1"/>
      <protection locked="0"/>
    </xf>
    <xf numFmtId="165" fontId="12" fillId="16" borderId="21" xfId="0" applyNumberFormat="1" applyFont="1" applyFill="1" applyBorder="1" applyAlignment="1" applyProtection="1">
      <alignment horizontal="center" vertical="center" wrapText="1"/>
      <protection locked="0"/>
    </xf>
    <xf numFmtId="0" fontId="36" fillId="16" borderId="36" xfId="0" applyFont="1" applyFill="1" applyBorder="1" applyAlignment="1">
      <alignment vertical="center" wrapText="1"/>
    </xf>
    <xf numFmtId="0" fontId="55" fillId="16" borderId="37" xfId="0" applyFont="1" applyFill="1" applyBorder="1" applyAlignment="1">
      <alignment vertical="center" wrapText="1"/>
    </xf>
    <xf numFmtId="4" fontId="12" fillId="16" borderId="37" xfId="0" applyNumberFormat="1" applyFont="1" applyFill="1" applyBorder="1" applyAlignment="1" applyProtection="1">
      <alignment horizontal="center" vertical="center"/>
      <protection locked="0"/>
    </xf>
    <xf numFmtId="165" fontId="12" fillId="16" borderId="38" xfId="0" applyNumberFormat="1" applyFont="1" applyFill="1" applyBorder="1" applyAlignment="1" applyProtection="1">
      <alignment horizontal="center" vertical="center"/>
      <protection locked="0"/>
    </xf>
    <xf numFmtId="165" fontId="11" fillId="0" borderId="6" xfId="0" applyNumberFormat="1" applyFont="1" applyBorder="1" applyAlignment="1" applyProtection="1">
      <alignment horizontal="center" vertical="center"/>
      <protection locked="0"/>
    </xf>
    <xf numFmtId="0" fontId="36" fillId="16" borderId="16" xfId="0" applyFont="1" applyFill="1" applyBorder="1" applyAlignment="1">
      <alignment horizontal="center" wrapText="1"/>
    </xf>
    <xf numFmtId="0" fontId="36" fillId="16" borderId="35" xfId="0" applyFont="1" applyFill="1" applyBorder="1" applyAlignment="1">
      <alignment horizontal="center" wrapText="1"/>
    </xf>
    <xf numFmtId="4" fontId="12" fillId="16" borderId="16" xfId="0" applyNumberFormat="1" applyFont="1" applyFill="1" applyBorder="1" applyAlignment="1" applyProtection="1">
      <alignment horizontal="center" vertical="center"/>
      <protection locked="0"/>
    </xf>
    <xf numFmtId="165" fontId="12" fillId="16" borderId="33" xfId="0" applyNumberFormat="1" applyFont="1" applyFill="1" applyBorder="1" applyAlignment="1" applyProtection="1">
      <alignment horizontal="center" vertical="center"/>
      <protection locked="0"/>
    </xf>
    <xf numFmtId="4" fontId="11" fillId="15" borderId="16" xfId="0" applyNumberFormat="1" applyFont="1" applyFill="1" applyBorder="1" applyAlignment="1" applyProtection="1">
      <alignment horizontal="center" vertical="center"/>
      <protection locked="0"/>
    </xf>
    <xf numFmtId="4" fontId="11" fillId="15" borderId="16" xfId="0" applyNumberFormat="1" applyFont="1" applyFill="1" applyBorder="1" applyAlignment="1" applyProtection="1">
      <alignment horizontal="center" vertical="center" wrapText="1"/>
      <protection locked="0"/>
    </xf>
    <xf numFmtId="4" fontId="11" fillId="15" borderId="37" xfId="0" applyNumberFormat="1" applyFont="1" applyFill="1" applyBorder="1" applyAlignment="1" applyProtection="1">
      <alignment horizontal="center" vertical="center" wrapText="1"/>
      <protection locked="0"/>
    </xf>
    <xf numFmtId="0" fontId="36" fillId="12" borderId="16" xfId="0" applyFont="1" applyFill="1" applyBorder="1" applyAlignment="1">
      <alignment horizontal="center" wrapText="1"/>
    </xf>
    <xf numFmtId="0" fontId="36" fillId="12" borderId="33" xfId="0" applyFont="1" applyFill="1" applyBorder="1" applyAlignment="1">
      <alignment horizontal="center" wrapText="1"/>
    </xf>
    <xf numFmtId="166" fontId="20" fillId="20" borderId="8" xfId="0" applyNumberFormat="1" applyFont="1" applyFill="1" applyBorder="1" applyAlignment="1">
      <alignment horizontal="center" vertical="center"/>
    </xf>
    <xf numFmtId="0" fontId="49" fillId="0" borderId="0" xfId="0" applyFont="1"/>
    <xf numFmtId="0" fontId="31" fillId="3" borderId="0" xfId="0" applyFont="1" applyFill="1" applyAlignment="1">
      <alignment vertical="center"/>
    </xf>
    <xf numFmtId="0" fontId="58" fillId="3" borderId="0" xfId="0" applyFont="1" applyFill="1" applyAlignment="1">
      <alignment vertical="center"/>
    </xf>
    <xf numFmtId="0" fontId="58" fillId="0" borderId="0" xfId="0" applyFont="1" applyAlignment="1">
      <alignment vertical="center"/>
    </xf>
    <xf numFmtId="4" fontId="31" fillId="3" borderId="6" xfId="0" applyNumberFormat="1" applyFont="1" applyFill="1" applyBorder="1" applyAlignment="1" applyProtection="1">
      <alignment horizontal="center" vertical="center"/>
      <protection locked="0"/>
    </xf>
    <xf numFmtId="0" fontId="59" fillId="3" borderId="0" xfId="0" applyFont="1" applyFill="1" applyAlignment="1">
      <alignment vertical="center" wrapText="1"/>
    </xf>
    <xf numFmtId="3" fontId="34" fillId="3" borderId="8" xfId="0" applyNumberFormat="1" applyFont="1" applyFill="1" applyBorder="1" applyAlignment="1">
      <alignment horizontal="center" vertical="center"/>
    </xf>
    <xf numFmtId="0" fontId="34" fillId="0" borderId="8" xfId="0" applyFont="1" applyBorder="1" applyAlignment="1">
      <alignment horizontal="center" vertical="center"/>
    </xf>
    <xf numFmtId="4" fontId="60" fillId="20" borderId="6" xfId="0" applyNumberFormat="1" applyFont="1" applyFill="1" applyBorder="1" applyAlignment="1" applyProtection="1">
      <alignment horizontal="center" vertical="center"/>
      <protection locked="0"/>
    </xf>
    <xf numFmtId="40" fontId="60" fillId="20" borderId="39" xfId="0" applyNumberFormat="1" applyFont="1" applyFill="1" applyBorder="1" applyAlignment="1" applyProtection="1">
      <alignment horizontal="center" vertical="center"/>
      <protection locked="0"/>
    </xf>
    <xf numFmtId="165" fontId="20" fillId="0" borderId="8" xfId="0" applyNumberFormat="1" applyFont="1" applyBorder="1" applyAlignment="1">
      <alignment horizontal="center" vertical="center"/>
    </xf>
    <xf numFmtId="165" fontId="9" fillId="0" borderId="6" xfId="0" applyNumberFormat="1" applyFont="1" applyBorder="1" applyAlignment="1" applyProtection="1">
      <alignment horizontal="center" vertical="center"/>
      <protection locked="0"/>
    </xf>
    <xf numFmtId="40" fontId="9" fillId="0" borderId="6" xfId="0" applyNumberFormat="1" applyFont="1" applyBorder="1" applyAlignment="1" applyProtection="1">
      <alignment horizontal="center" vertical="center"/>
      <protection locked="0"/>
    </xf>
    <xf numFmtId="166" fontId="20" fillId="0" borderId="8" xfId="0" applyNumberFormat="1" applyFont="1" applyBorder="1" applyAlignment="1">
      <alignment horizontal="center" vertical="center"/>
    </xf>
    <xf numFmtId="166" fontId="9" fillId="0" borderId="6" xfId="0" applyNumberFormat="1" applyFont="1" applyBorder="1" applyAlignment="1" applyProtection="1">
      <alignment horizontal="center" vertical="center"/>
      <protection locked="0"/>
    </xf>
    <xf numFmtId="166" fontId="20" fillId="3" borderId="8" xfId="0" applyNumberFormat="1" applyFont="1" applyFill="1" applyBorder="1" applyAlignment="1">
      <alignment horizontal="center" vertical="center"/>
    </xf>
    <xf numFmtId="40" fontId="60" fillId="3" borderId="39" xfId="0" applyNumberFormat="1" applyFont="1" applyFill="1" applyBorder="1" applyAlignment="1" applyProtection="1">
      <alignment horizontal="center" vertical="center"/>
      <protection locked="0"/>
    </xf>
    <xf numFmtId="0" fontId="7" fillId="3" borderId="0" xfId="0" applyFont="1" applyFill="1" applyAlignment="1">
      <alignment horizontal="center"/>
    </xf>
    <xf numFmtId="0" fontId="18" fillId="3" borderId="0" xfId="0" applyFont="1" applyFill="1" applyAlignment="1">
      <alignment horizontal="center" vertical="center" wrapText="1"/>
    </xf>
    <xf numFmtId="0" fontId="38" fillId="20" borderId="16" xfId="0" applyFont="1" applyFill="1" applyBorder="1" applyAlignment="1">
      <alignment horizontal="left" vertical="center" wrapText="1"/>
    </xf>
    <xf numFmtId="0" fontId="38" fillId="20" borderId="37" xfId="0" applyFont="1" applyFill="1" applyBorder="1" applyAlignment="1">
      <alignment horizontal="left" vertical="center" wrapText="1"/>
    </xf>
    <xf numFmtId="165" fontId="20" fillId="20" borderId="6" xfId="0" applyNumberFormat="1" applyFont="1" applyFill="1" applyBorder="1" applyAlignment="1">
      <alignment horizontal="center" vertical="center"/>
    </xf>
    <xf numFmtId="165" fontId="9" fillId="20" borderId="6" xfId="0" applyNumberFormat="1" applyFont="1" applyFill="1" applyBorder="1" applyAlignment="1" applyProtection="1">
      <alignment horizontal="center"/>
      <protection locked="0"/>
    </xf>
    <xf numFmtId="165" fontId="11" fillId="20" borderId="6" xfId="0" applyNumberFormat="1" applyFont="1" applyFill="1" applyBorder="1" applyAlignment="1" applyProtection="1">
      <alignment horizontal="center" vertical="center"/>
      <protection locked="0"/>
    </xf>
    <xf numFmtId="165" fontId="9" fillId="20" borderId="6" xfId="0" applyNumberFormat="1" applyFont="1" applyFill="1" applyBorder="1" applyAlignment="1" applyProtection="1">
      <alignment horizontal="center" vertical="center"/>
      <protection locked="0"/>
    </xf>
    <xf numFmtId="165" fontId="18" fillId="20" borderId="8" xfId="0" applyNumberFormat="1" applyFont="1" applyFill="1" applyBorder="1" applyAlignment="1">
      <alignment horizontal="center" vertical="center"/>
    </xf>
    <xf numFmtId="8" fontId="11" fillId="20" borderId="8" xfId="0" applyNumberFormat="1" applyFont="1" applyFill="1" applyBorder="1" applyAlignment="1" applyProtection="1">
      <alignment horizontal="center" vertical="center" wrapText="1"/>
      <protection locked="0"/>
    </xf>
    <xf numFmtId="8" fontId="11" fillId="20" borderId="6" xfId="0" applyNumberFormat="1" applyFont="1" applyFill="1" applyBorder="1" applyAlignment="1" applyProtection="1">
      <alignment horizontal="center" vertical="center" wrapText="1"/>
      <protection locked="0"/>
    </xf>
    <xf numFmtId="0" fontId="20" fillId="20" borderId="8" xfId="0" applyFont="1" applyFill="1" applyBorder="1" applyAlignment="1">
      <alignment horizontal="center" vertical="center" wrapText="1"/>
    </xf>
    <xf numFmtId="0" fontId="20" fillId="20" borderId="9" xfId="0" applyFont="1" applyFill="1" applyBorder="1" applyAlignment="1">
      <alignment horizontal="center" vertical="center" wrapText="1"/>
    </xf>
    <xf numFmtId="0" fontId="9" fillId="0" borderId="8" xfId="0" applyFont="1" applyBorder="1" applyAlignment="1">
      <alignment horizontal="center" vertical="center" wrapText="1"/>
    </xf>
    <xf numFmtId="1" fontId="18" fillId="20" borderId="8" xfId="0" applyNumberFormat="1" applyFont="1" applyFill="1" applyBorder="1" applyAlignment="1">
      <alignment horizontal="center" vertical="center"/>
    </xf>
    <xf numFmtId="1" fontId="11" fillId="20" borderId="6" xfId="0" applyNumberFormat="1" applyFont="1" applyFill="1" applyBorder="1" applyAlignment="1" applyProtection="1">
      <alignment horizontal="center" vertical="center"/>
      <protection locked="0"/>
    </xf>
    <xf numFmtId="0" fontId="57" fillId="12" borderId="26" xfId="0" applyFont="1" applyFill="1" applyBorder="1" applyAlignment="1">
      <alignment horizontal="center" vertical="center" textRotation="90"/>
    </xf>
    <xf numFmtId="0" fontId="57" fillId="12" borderId="27" xfId="0" applyFont="1" applyFill="1" applyBorder="1" applyAlignment="1">
      <alignment horizontal="center" vertical="center" textRotation="90"/>
    </xf>
    <xf numFmtId="0" fontId="4" fillId="3" borderId="44" xfId="0" applyFont="1" applyFill="1" applyBorder="1" applyAlignment="1">
      <alignment vertical="top" wrapText="1"/>
    </xf>
    <xf numFmtId="0" fontId="4" fillId="3" borderId="45" xfId="0" applyFont="1" applyFill="1" applyBorder="1" applyAlignment="1">
      <alignment vertical="top" wrapText="1"/>
    </xf>
    <xf numFmtId="0" fontId="52" fillId="3" borderId="45" xfId="0" applyFont="1" applyFill="1" applyBorder="1" applyAlignment="1">
      <alignment vertical="center" wrapText="1"/>
    </xf>
    <xf numFmtId="0" fontId="4" fillId="3" borderId="40" xfId="0" applyFont="1" applyFill="1" applyBorder="1" applyAlignment="1">
      <alignment vertical="top" wrapText="1"/>
    </xf>
    <xf numFmtId="0" fontId="4" fillId="3" borderId="0" xfId="0" applyFont="1" applyFill="1" applyAlignment="1">
      <alignment vertical="top" wrapText="1"/>
    </xf>
    <xf numFmtId="0" fontId="52" fillId="3" borderId="0" xfId="0" applyFont="1" applyFill="1" applyAlignment="1">
      <alignment vertical="center" wrapText="1"/>
    </xf>
    <xf numFmtId="0" fontId="62" fillId="3" borderId="43" xfId="0" applyFont="1" applyFill="1" applyBorder="1" applyAlignment="1">
      <alignment vertical="center" wrapText="1"/>
    </xf>
    <xf numFmtId="0" fontId="4" fillId="3" borderId="46" xfId="0" applyFont="1" applyFill="1" applyBorder="1" applyAlignment="1">
      <alignment vertical="top" wrapText="1"/>
    </xf>
    <xf numFmtId="0" fontId="4" fillId="3" borderId="41" xfId="0" applyFont="1" applyFill="1" applyBorder="1" applyAlignment="1">
      <alignment vertical="top" wrapText="1"/>
    </xf>
    <xf numFmtId="0" fontId="52" fillId="3" borderId="41" xfId="0" applyFont="1" applyFill="1" applyBorder="1" applyAlignment="1">
      <alignment vertical="center" wrapText="1"/>
    </xf>
    <xf numFmtId="0" fontId="5" fillId="17" borderId="40" xfId="0" applyFont="1" applyFill="1" applyBorder="1" applyAlignment="1">
      <alignment horizontal="left" wrapText="1"/>
    </xf>
    <xf numFmtId="0" fontId="5" fillId="17" borderId="0" xfId="0" applyFont="1" applyFill="1" applyAlignment="1">
      <alignment horizontal="left" wrapText="1"/>
    </xf>
    <xf numFmtId="0" fontId="5" fillId="17" borderId="40" xfId="0" applyFont="1" applyFill="1" applyBorder="1"/>
    <xf numFmtId="0" fontId="5" fillId="17" borderId="0" xfId="0" applyFont="1" applyFill="1"/>
    <xf numFmtId="0" fontId="5" fillId="17" borderId="0" xfId="0" applyFont="1" applyFill="1" applyAlignment="1">
      <alignment vertical="top" wrapText="1"/>
    </xf>
    <xf numFmtId="0" fontId="5" fillId="17" borderId="40" xfId="0" applyFont="1" applyFill="1" applyBorder="1" applyAlignment="1">
      <alignment vertical="top" wrapText="1"/>
    </xf>
    <xf numFmtId="0" fontId="6" fillId="17" borderId="40" xfId="0" applyFont="1" applyFill="1" applyBorder="1" applyAlignment="1">
      <alignment horizontal="right" wrapText="1"/>
    </xf>
    <xf numFmtId="0" fontId="6" fillId="17" borderId="0" xfId="0" applyFont="1" applyFill="1" applyAlignment="1">
      <alignment horizontal="right" wrapText="1"/>
    </xf>
    <xf numFmtId="0" fontId="6" fillId="3" borderId="0" xfId="0" applyFont="1" applyFill="1" applyAlignment="1">
      <alignment horizontal="left" wrapText="1"/>
    </xf>
    <xf numFmtId="0" fontId="6" fillId="17" borderId="0" xfId="0" applyFont="1" applyFill="1" applyAlignment="1">
      <alignment horizontal="center" wrapText="1"/>
    </xf>
    <xf numFmtId="0" fontId="3" fillId="3" borderId="0" xfId="0" applyFont="1" applyFill="1"/>
    <xf numFmtId="0" fontId="9" fillId="20" borderId="5" xfId="4" applyFont="1" applyFill="1" applyBorder="1" applyAlignment="1">
      <alignment vertical="center"/>
    </xf>
    <xf numFmtId="0" fontId="3" fillId="12" borderId="11" xfId="0" applyFont="1" applyFill="1" applyBorder="1"/>
    <xf numFmtId="0" fontId="3" fillId="12" borderId="13" xfId="0" applyFont="1" applyFill="1" applyBorder="1"/>
    <xf numFmtId="0" fontId="3" fillId="12" borderId="10" xfId="0" applyFont="1" applyFill="1" applyBorder="1"/>
    <xf numFmtId="0" fontId="3" fillId="12" borderId="50" xfId="0" applyFont="1" applyFill="1" applyBorder="1"/>
    <xf numFmtId="0" fontId="3" fillId="12" borderId="10" xfId="0" applyFont="1" applyFill="1" applyBorder="1" applyAlignment="1">
      <alignment vertical="top"/>
    </xf>
    <xf numFmtId="0" fontId="3" fillId="12" borderId="50" xfId="0" applyFont="1" applyFill="1" applyBorder="1" applyAlignment="1">
      <alignment vertical="top"/>
    </xf>
    <xf numFmtId="0" fontId="3" fillId="12" borderId="14" xfId="0" applyFont="1" applyFill="1" applyBorder="1"/>
    <xf numFmtId="0" fontId="3" fillId="12" borderId="1" xfId="0" applyFont="1" applyFill="1" applyBorder="1"/>
    <xf numFmtId="0" fontId="3" fillId="12" borderId="15" xfId="0" applyFont="1" applyFill="1" applyBorder="1"/>
    <xf numFmtId="2" fontId="20" fillId="20" borderId="6" xfId="4" applyNumberFormat="1" applyFont="1" applyFill="1" applyBorder="1" applyAlignment="1" applyProtection="1">
      <alignment horizontal="center" vertical="center"/>
      <protection locked="0"/>
    </xf>
    <xf numFmtId="0" fontId="46" fillId="3" borderId="7" xfId="0" applyFont="1" applyFill="1" applyBorder="1" applyAlignment="1">
      <alignment horizontal="left" vertical="center" wrapText="1" indent="2"/>
    </xf>
    <xf numFmtId="0" fontId="46" fillId="3" borderId="8" xfId="0" applyFont="1" applyFill="1" applyBorder="1" applyAlignment="1">
      <alignment horizontal="left" vertical="center" wrapText="1" indent="1"/>
    </xf>
    <xf numFmtId="5" fontId="27" fillId="20" borderId="5" xfId="3" applyNumberFormat="1" applyFont="1" applyFill="1" applyBorder="1" applyAlignment="1" applyProtection="1">
      <alignment horizontal="center"/>
      <protection locked="0"/>
    </xf>
    <xf numFmtId="2" fontId="20" fillId="20" borderId="5" xfId="2" applyNumberFormat="1" applyFont="1" applyFill="1" applyBorder="1" applyAlignment="1" applyProtection="1">
      <alignment horizontal="center" vertical="center"/>
      <protection locked="0"/>
    </xf>
    <xf numFmtId="166" fontId="27" fillId="20" borderId="5" xfId="0" applyNumberFormat="1" applyFont="1" applyFill="1" applyBorder="1" applyAlignment="1" applyProtection="1">
      <alignment horizontal="center"/>
      <protection locked="0"/>
    </xf>
    <xf numFmtId="165" fontId="26" fillId="20" borderId="4" xfId="0" applyNumberFormat="1" applyFont="1" applyFill="1" applyBorder="1" applyAlignment="1" applyProtection="1">
      <alignment horizontal="center"/>
      <protection locked="0"/>
    </xf>
    <xf numFmtId="0" fontId="5" fillId="17" borderId="43" xfId="0" applyFont="1" applyFill="1" applyBorder="1" applyAlignment="1">
      <alignment horizontal="left" wrapText="1"/>
    </xf>
    <xf numFmtId="0" fontId="5" fillId="17" borderId="43" xfId="0" applyFont="1" applyFill="1" applyBorder="1"/>
    <xf numFmtId="0" fontId="3" fillId="17" borderId="46" xfId="0" applyFont="1" applyFill="1" applyBorder="1"/>
    <xf numFmtId="0" fontId="3" fillId="17" borderId="41" xfId="0" applyFont="1" applyFill="1" applyBorder="1"/>
    <xf numFmtId="0" fontId="3" fillId="17" borderId="9" xfId="0" applyFont="1" applyFill="1" applyBorder="1"/>
    <xf numFmtId="0" fontId="5" fillId="17" borderId="43" xfId="0" applyFont="1" applyFill="1" applyBorder="1" applyAlignment="1">
      <alignment vertical="top" wrapText="1"/>
    </xf>
    <xf numFmtId="0" fontId="6" fillId="3" borderId="43" xfId="0" applyFont="1" applyFill="1" applyBorder="1" applyAlignment="1">
      <alignment horizontal="left" wrapText="1"/>
    </xf>
    <xf numFmtId="0" fontId="6" fillId="17" borderId="43" xfId="0" applyFont="1" applyFill="1" applyBorder="1" applyAlignment="1">
      <alignment horizontal="center" wrapText="1"/>
    </xf>
    <xf numFmtId="0" fontId="0" fillId="21" borderId="0" xfId="0" applyFill="1"/>
    <xf numFmtId="0" fontId="18" fillId="3" borderId="0" xfId="0" applyFont="1" applyFill="1" applyAlignment="1">
      <alignment horizontal="right"/>
    </xf>
    <xf numFmtId="4" fontId="11" fillId="15" borderId="37" xfId="0" applyNumberFormat="1" applyFont="1" applyFill="1" applyBorder="1" applyAlignment="1" applyProtection="1">
      <alignment horizontal="center" vertical="center"/>
      <protection locked="0"/>
    </xf>
    <xf numFmtId="6" fontId="60" fillId="20" borderId="39" xfId="0" applyNumberFormat="1" applyFont="1" applyFill="1" applyBorder="1" applyAlignment="1" applyProtection="1">
      <alignment horizontal="center" vertical="center"/>
      <protection locked="0"/>
    </xf>
    <xf numFmtId="165" fontId="0" fillId="0" borderId="0" xfId="0" applyNumberFormat="1"/>
    <xf numFmtId="165" fontId="20" fillId="20" borderId="8" xfId="0" applyNumberFormat="1" applyFont="1" applyFill="1" applyBorder="1" applyAlignment="1">
      <alignment horizontal="center" vertical="center"/>
    </xf>
    <xf numFmtId="165" fontId="60" fillId="20" borderId="39" xfId="0" applyNumberFormat="1" applyFont="1" applyFill="1" applyBorder="1" applyAlignment="1" applyProtection="1">
      <alignment horizontal="center" vertical="center"/>
      <protection locked="0"/>
    </xf>
    <xf numFmtId="0" fontId="12" fillId="0" borderId="0" xfId="0" applyFont="1"/>
    <xf numFmtId="0" fontId="63" fillId="20" borderId="6" xfId="0" applyFont="1" applyFill="1" applyBorder="1" applyAlignment="1">
      <alignment horizontal="center" vertical="center" textRotation="90"/>
    </xf>
    <xf numFmtId="0" fontId="63" fillId="20" borderId="26" xfId="0" applyFont="1" applyFill="1" applyBorder="1" applyAlignment="1">
      <alignment horizontal="center" vertical="center" textRotation="90"/>
    </xf>
    <xf numFmtId="0" fontId="57" fillId="12" borderId="16" xfId="0" applyFont="1" applyFill="1" applyBorder="1" applyAlignment="1">
      <alignment horizontal="center" vertical="center" textRotation="90"/>
    </xf>
    <xf numFmtId="0" fontId="57" fillId="18" borderId="6" xfId="0" applyFont="1" applyFill="1" applyBorder="1" applyAlignment="1">
      <alignment horizontal="center" vertical="center" textRotation="90"/>
    </xf>
    <xf numFmtId="0" fontId="57" fillId="13" borderId="6" xfId="0" applyFont="1" applyFill="1" applyBorder="1" applyAlignment="1">
      <alignment horizontal="center" vertical="center" textRotation="90"/>
    </xf>
    <xf numFmtId="8" fontId="66" fillId="12" borderId="6" xfId="0" applyNumberFormat="1" applyFont="1" applyFill="1" applyBorder="1" applyAlignment="1">
      <alignment horizontal="center" vertical="center" wrapText="1"/>
    </xf>
    <xf numFmtId="0" fontId="5" fillId="17" borderId="40" xfId="0" applyFont="1" applyFill="1" applyBorder="1" applyAlignment="1">
      <alignment horizontal="left" vertical="center" wrapText="1"/>
    </xf>
    <xf numFmtId="0" fontId="5" fillId="17" borderId="0" xfId="0" applyFont="1" applyFill="1" applyAlignment="1">
      <alignment horizontal="left" vertical="center" wrapText="1"/>
    </xf>
    <xf numFmtId="0" fontId="5" fillId="17" borderId="43" xfId="0" applyFont="1" applyFill="1" applyBorder="1" applyAlignment="1">
      <alignment horizontal="left" vertical="center" wrapText="1"/>
    </xf>
    <xf numFmtId="0" fontId="5" fillId="17" borderId="40" xfId="0" applyFont="1" applyFill="1" applyBorder="1" applyAlignment="1">
      <alignment horizontal="center"/>
    </xf>
    <xf numFmtId="0" fontId="5" fillId="17" borderId="0" xfId="0" applyFont="1" applyFill="1" applyAlignment="1">
      <alignment horizontal="center"/>
    </xf>
    <xf numFmtId="0" fontId="5" fillId="17" borderId="0" xfId="0" applyFont="1" applyFill="1" applyAlignment="1">
      <alignment horizontal="left"/>
    </xf>
    <xf numFmtId="0" fontId="5" fillId="17" borderId="43" xfId="0" applyFont="1" applyFill="1" applyBorder="1" applyAlignment="1">
      <alignment horizontal="left"/>
    </xf>
    <xf numFmtId="0" fontId="5" fillId="17" borderId="44" xfId="0" applyFont="1" applyFill="1" applyBorder="1" applyAlignment="1">
      <alignment horizontal="left" vertical="center" wrapText="1"/>
    </xf>
    <xf numFmtId="0" fontId="5" fillId="17" borderId="45" xfId="0" applyFont="1" applyFill="1" applyBorder="1" applyAlignment="1">
      <alignment horizontal="left" vertical="center" wrapText="1"/>
    </xf>
    <xf numFmtId="0" fontId="5" fillId="17" borderId="42" xfId="0" applyFont="1" applyFill="1" applyBorder="1" applyAlignment="1">
      <alignment horizontal="left" vertical="center" wrapText="1"/>
    </xf>
    <xf numFmtId="0" fontId="2" fillId="12" borderId="12" xfId="0" applyFont="1" applyFill="1" applyBorder="1" applyAlignment="1">
      <alignment horizontal="center" vertical="center"/>
    </xf>
    <xf numFmtId="0" fontId="2" fillId="12" borderId="0" xfId="0" applyFont="1" applyFill="1" applyAlignment="1">
      <alignment horizontal="center" vertical="center"/>
    </xf>
    <xf numFmtId="0" fontId="5" fillId="17" borderId="44" xfId="0" applyFont="1" applyFill="1" applyBorder="1" applyAlignment="1">
      <alignment horizontal="left" vertical="top" wrapText="1"/>
    </xf>
    <xf numFmtId="0" fontId="5" fillId="17" borderId="45" xfId="0" applyFont="1" applyFill="1" applyBorder="1" applyAlignment="1">
      <alignment horizontal="left" vertical="top" wrapText="1"/>
    </xf>
    <xf numFmtId="0" fontId="5" fillId="17" borderId="42" xfId="0" applyFont="1" applyFill="1" applyBorder="1" applyAlignment="1">
      <alignment horizontal="left" vertical="top" wrapText="1"/>
    </xf>
    <xf numFmtId="0" fontId="5" fillId="17" borderId="40" xfId="0" applyFont="1" applyFill="1" applyBorder="1" applyAlignment="1">
      <alignment horizontal="left" vertical="top" wrapText="1"/>
    </xf>
    <xf numFmtId="0" fontId="5" fillId="17" borderId="0" xfId="0" applyFont="1" applyFill="1" applyAlignment="1">
      <alignment horizontal="left" vertical="top" wrapText="1"/>
    </xf>
    <xf numFmtId="0" fontId="5" fillId="17" borderId="43" xfId="0" applyFont="1" applyFill="1" applyBorder="1" applyAlignment="1">
      <alignment horizontal="left" vertical="top" wrapText="1"/>
    </xf>
    <xf numFmtId="0" fontId="5" fillId="17" borderId="46" xfId="0" applyFont="1" applyFill="1" applyBorder="1" applyAlignment="1">
      <alignment horizontal="left" vertical="top" wrapText="1"/>
    </xf>
    <xf numFmtId="0" fontId="5" fillId="17" borderId="41" xfId="0" applyFont="1" applyFill="1" applyBorder="1" applyAlignment="1">
      <alignment horizontal="left" vertical="top" wrapText="1"/>
    </xf>
    <xf numFmtId="0" fontId="5" fillId="17" borderId="9" xfId="0" applyFont="1" applyFill="1" applyBorder="1" applyAlignment="1">
      <alignment horizontal="left" vertical="top" wrapText="1"/>
    </xf>
    <xf numFmtId="0" fontId="52" fillId="3" borderId="45" xfId="0" applyFont="1" applyFill="1" applyBorder="1" applyAlignment="1">
      <alignment horizontal="center" vertical="center" wrapText="1"/>
    </xf>
    <xf numFmtId="0" fontId="52" fillId="3" borderId="42" xfId="0" applyFont="1" applyFill="1" applyBorder="1" applyAlignment="1">
      <alignment horizontal="center" vertical="center" wrapText="1"/>
    </xf>
    <xf numFmtId="0" fontId="52" fillId="3" borderId="0" xfId="0" applyFont="1" applyFill="1" applyAlignment="1">
      <alignment horizontal="center" vertical="center" wrapText="1"/>
    </xf>
    <xf numFmtId="0" fontId="52" fillId="3" borderId="43" xfId="0" applyFont="1" applyFill="1" applyBorder="1" applyAlignment="1">
      <alignment horizontal="center" vertical="center" wrapText="1"/>
    </xf>
    <xf numFmtId="0" fontId="62" fillId="3" borderId="0" xfId="0" applyFont="1" applyFill="1" applyAlignment="1">
      <alignment horizontal="left" vertical="center" wrapText="1"/>
    </xf>
    <xf numFmtId="0" fontId="62" fillId="3" borderId="43" xfId="0" applyFont="1" applyFill="1" applyBorder="1" applyAlignment="1">
      <alignment horizontal="left" vertical="center" wrapText="1"/>
    </xf>
    <xf numFmtId="0" fontId="62" fillId="3" borderId="41" xfId="0" applyFont="1" applyFill="1" applyBorder="1" applyAlignment="1">
      <alignment horizontal="left" vertical="center" wrapText="1"/>
    </xf>
    <xf numFmtId="0" fontId="62" fillId="3" borderId="9" xfId="0" applyFont="1" applyFill="1" applyBorder="1" applyAlignment="1">
      <alignment horizontal="left" vertical="center" wrapText="1"/>
    </xf>
    <xf numFmtId="0" fontId="6" fillId="17" borderId="44" xfId="0" applyFont="1" applyFill="1" applyBorder="1" applyAlignment="1">
      <alignment horizontal="right" wrapText="1"/>
    </xf>
    <xf numFmtId="0" fontId="6" fillId="17" borderId="45" xfId="0" applyFont="1" applyFill="1" applyBorder="1" applyAlignment="1">
      <alignment horizontal="right" wrapText="1"/>
    </xf>
    <xf numFmtId="0" fontId="6" fillId="3" borderId="51" xfId="0" applyFont="1" applyFill="1" applyBorder="1" applyAlignment="1" applyProtection="1">
      <alignment horizontal="left" wrapText="1"/>
      <protection locked="0"/>
    </xf>
    <xf numFmtId="0" fontId="6" fillId="3" borderId="52" xfId="0" applyFont="1" applyFill="1" applyBorder="1" applyAlignment="1" applyProtection="1">
      <alignment horizontal="left" wrapText="1"/>
      <protection locked="0"/>
    </xf>
    <xf numFmtId="0" fontId="5" fillId="17" borderId="44" xfId="0" applyFont="1" applyFill="1" applyBorder="1" applyAlignment="1">
      <alignment horizontal="left" vertical="top" wrapText="1" indent="2"/>
    </xf>
    <xf numFmtId="0" fontId="5" fillId="17" borderId="45" xfId="0" applyFont="1" applyFill="1" applyBorder="1" applyAlignment="1">
      <alignment horizontal="left" vertical="top" wrapText="1" indent="2"/>
    </xf>
    <xf numFmtId="0" fontId="5" fillId="17" borderId="42" xfId="0" applyFont="1" applyFill="1" applyBorder="1" applyAlignment="1">
      <alignment horizontal="left" vertical="top" wrapText="1" indent="2"/>
    </xf>
    <xf numFmtId="0" fontId="5" fillId="17" borderId="40" xfId="0" applyFont="1" applyFill="1" applyBorder="1" applyAlignment="1">
      <alignment horizontal="left" vertical="top" wrapText="1" indent="2"/>
    </xf>
    <xf numFmtId="0" fontId="5" fillId="17" borderId="0" xfId="0" applyFont="1" applyFill="1" applyAlignment="1">
      <alignment horizontal="left" vertical="top" wrapText="1" indent="2"/>
    </xf>
    <xf numFmtId="0" fontId="5" fillId="17" borderId="43" xfId="0" applyFont="1" applyFill="1" applyBorder="1" applyAlignment="1">
      <alignment horizontal="left" vertical="top" wrapText="1" indent="2"/>
    </xf>
    <xf numFmtId="0" fontId="6" fillId="17" borderId="40" xfId="0" applyFont="1" applyFill="1" applyBorder="1" applyAlignment="1">
      <alignment horizontal="left" wrapText="1" indent="19"/>
    </xf>
    <xf numFmtId="0" fontId="6" fillId="17" borderId="0" xfId="0" applyFont="1" applyFill="1" applyAlignment="1">
      <alignment horizontal="left" wrapText="1" indent="19"/>
    </xf>
    <xf numFmtId="0" fontId="5" fillId="17" borderId="40" xfId="0" applyFont="1" applyFill="1" applyBorder="1" applyAlignment="1">
      <alignment horizontal="left" vertical="center" wrapText="1" indent="2"/>
    </xf>
    <xf numFmtId="0" fontId="5" fillId="17" borderId="0" xfId="0" applyFont="1" applyFill="1" applyAlignment="1">
      <alignment horizontal="left" vertical="center" wrapText="1" indent="2"/>
    </xf>
    <xf numFmtId="0" fontId="5" fillId="17" borderId="43" xfId="0" applyFont="1" applyFill="1" applyBorder="1" applyAlignment="1">
      <alignment horizontal="left" vertical="center" wrapText="1" indent="2"/>
    </xf>
    <xf numFmtId="0" fontId="6" fillId="17" borderId="40" xfId="0" applyFont="1" applyFill="1" applyBorder="1" applyAlignment="1">
      <alignment horizontal="right" wrapText="1"/>
    </xf>
    <xf numFmtId="0" fontId="6" fillId="17" borderId="0" xfId="0" applyFont="1" applyFill="1" applyAlignment="1">
      <alignment horizontal="right" wrapText="1"/>
    </xf>
    <xf numFmtId="0" fontId="6" fillId="3" borderId="1" xfId="0" applyFont="1" applyFill="1" applyBorder="1" applyAlignment="1" applyProtection="1">
      <alignment horizontal="left" wrapText="1"/>
      <protection locked="0"/>
    </xf>
    <xf numFmtId="0" fontId="6" fillId="3" borderId="53" xfId="0" applyFont="1" applyFill="1" applyBorder="1" applyAlignment="1" applyProtection="1">
      <alignment horizontal="left" wrapText="1"/>
      <protection locked="0"/>
    </xf>
    <xf numFmtId="0" fontId="6" fillId="13" borderId="40" xfId="0" applyFont="1" applyFill="1" applyBorder="1" applyAlignment="1">
      <alignment horizontal="right" wrapText="1"/>
    </xf>
    <xf numFmtId="0" fontId="6" fillId="13" borderId="0" xfId="0" applyFont="1" applyFill="1" applyAlignment="1">
      <alignment horizontal="right" wrapText="1"/>
    </xf>
    <xf numFmtId="0" fontId="6" fillId="3" borderId="2" xfId="0" applyFont="1" applyFill="1" applyBorder="1" applyAlignment="1" applyProtection="1">
      <alignment horizontal="left" wrapText="1"/>
      <protection locked="0"/>
    </xf>
    <xf numFmtId="0" fontId="6" fillId="3" borderId="3" xfId="0" applyFont="1" applyFill="1" applyBorder="1" applyAlignment="1" applyProtection="1">
      <alignment horizontal="left" wrapText="1"/>
      <protection locked="0"/>
    </xf>
    <xf numFmtId="14" fontId="6" fillId="3" borderId="2" xfId="0" applyNumberFormat="1" applyFont="1" applyFill="1" applyBorder="1" applyAlignment="1" applyProtection="1">
      <alignment horizontal="center" wrapText="1"/>
      <protection locked="0"/>
    </xf>
    <xf numFmtId="14" fontId="6" fillId="3" borderId="3" xfId="0" applyNumberFormat="1" applyFont="1" applyFill="1" applyBorder="1" applyAlignment="1" applyProtection="1">
      <alignment horizontal="center" wrapText="1"/>
      <protection locked="0"/>
    </xf>
    <xf numFmtId="14" fontId="6" fillId="3" borderId="54" xfId="0" applyNumberFormat="1" applyFont="1" applyFill="1" applyBorder="1" applyAlignment="1" applyProtection="1">
      <alignment horizontal="center" wrapText="1"/>
      <protection locked="0"/>
    </xf>
    <xf numFmtId="0" fontId="6" fillId="5" borderId="47" xfId="0" applyFont="1" applyFill="1" applyBorder="1" applyAlignment="1">
      <alignment horizontal="center" wrapText="1"/>
    </xf>
    <xf numFmtId="0" fontId="6" fillId="5" borderId="4" xfId="0" applyFont="1" applyFill="1" applyBorder="1" applyAlignment="1">
      <alignment horizontal="center" wrapText="1"/>
    </xf>
    <xf numFmtId="0" fontId="6" fillId="5" borderId="3" xfId="0" applyFont="1" applyFill="1" applyBorder="1" applyAlignment="1">
      <alignment horizontal="center" wrapText="1"/>
    </xf>
    <xf numFmtId="0" fontId="6" fillId="5" borderId="2" xfId="0" applyFont="1" applyFill="1" applyBorder="1" applyAlignment="1">
      <alignment horizontal="center" wrapText="1"/>
    </xf>
    <xf numFmtId="0" fontId="6" fillId="5" borderId="54" xfId="0" applyFont="1" applyFill="1" applyBorder="1" applyAlignment="1">
      <alignment horizontal="center" wrapText="1"/>
    </xf>
    <xf numFmtId="0" fontId="6" fillId="4" borderId="40" xfId="0" applyFont="1" applyFill="1" applyBorder="1" applyAlignment="1">
      <alignment horizontal="right" wrapText="1"/>
    </xf>
    <xf numFmtId="0" fontId="6" fillId="4" borderId="0" xfId="0" applyFont="1" applyFill="1" applyAlignment="1">
      <alignment horizontal="right" wrapText="1"/>
    </xf>
    <xf numFmtId="0" fontId="6" fillId="3" borderId="1" xfId="0" applyFont="1" applyFill="1" applyBorder="1" applyAlignment="1" applyProtection="1">
      <alignment horizontal="center" wrapText="1"/>
      <protection locked="0"/>
    </xf>
    <xf numFmtId="0" fontId="6" fillId="3" borderId="53" xfId="0" applyFont="1" applyFill="1" applyBorder="1" applyAlignment="1" applyProtection="1">
      <alignment horizontal="center" wrapText="1"/>
      <protection locked="0"/>
    </xf>
    <xf numFmtId="0" fontId="8" fillId="3" borderId="1" xfId="1" applyFill="1" applyBorder="1" applyAlignment="1" applyProtection="1">
      <alignment horizontal="center" wrapText="1"/>
      <protection locked="0"/>
    </xf>
    <xf numFmtId="0" fontId="6" fillId="4" borderId="46" xfId="0" applyFont="1" applyFill="1" applyBorder="1" applyAlignment="1">
      <alignment horizontal="right" wrapText="1"/>
    </xf>
    <xf numFmtId="0" fontId="6" fillId="4" borderId="41" xfId="0" applyFont="1" applyFill="1" applyBorder="1" applyAlignment="1">
      <alignment horizontal="right" wrapText="1"/>
    </xf>
    <xf numFmtId="0" fontId="6" fillId="3" borderId="41" xfId="0" applyFont="1" applyFill="1" applyBorder="1" applyAlignment="1" applyProtection="1">
      <alignment horizontal="center" wrapText="1"/>
      <protection locked="0"/>
    </xf>
    <xf numFmtId="0" fontId="6" fillId="3" borderId="9" xfId="0" applyFont="1" applyFill="1" applyBorder="1" applyAlignment="1" applyProtection="1">
      <alignment horizontal="center" wrapText="1"/>
      <protection locked="0"/>
    </xf>
    <xf numFmtId="0" fontId="18" fillId="20" borderId="48" xfId="4" applyFont="1" applyFill="1" applyBorder="1" applyAlignment="1">
      <alignment horizontal="center" vertical="center"/>
    </xf>
    <xf numFmtId="0" fontId="18" fillId="20" borderId="49" xfId="4" applyFont="1" applyFill="1" applyBorder="1" applyAlignment="1">
      <alignment horizontal="center" vertical="center"/>
    </xf>
    <xf numFmtId="0" fontId="14" fillId="12" borderId="7" xfId="4" applyFont="1" applyFill="1" applyBorder="1" applyAlignment="1">
      <alignment horizontal="center" vertical="center" wrapText="1"/>
    </xf>
    <xf numFmtId="0" fontId="14" fillId="12" borderId="55" xfId="4" applyFont="1" applyFill="1" applyBorder="1" applyAlignment="1">
      <alignment horizontal="center" vertical="center" wrapText="1"/>
    </xf>
    <xf numFmtId="0" fontId="14" fillId="12" borderId="8" xfId="4" applyFont="1" applyFill="1" applyBorder="1" applyAlignment="1">
      <alignment horizontal="center" vertical="center" wrapText="1"/>
    </xf>
    <xf numFmtId="0" fontId="0" fillId="3" borderId="0" xfId="0" applyFill="1" applyAlignment="1">
      <alignment horizontal="center" wrapText="1"/>
    </xf>
    <xf numFmtId="0" fontId="21" fillId="15" borderId="2" xfId="4" applyFont="1" applyFill="1" applyBorder="1" applyAlignment="1">
      <alignment horizontal="left" vertical="center" wrapText="1"/>
    </xf>
    <xf numFmtId="0" fontId="18" fillId="15" borderId="4" xfId="4" applyFont="1" applyFill="1" applyBorder="1" applyAlignment="1">
      <alignment horizontal="left" vertical="center" wrapText="1"/>
    </xf>
    <xf numFmtId="0" fontId="18" fillId="15" borderId="3" xfId="4" applyFont="1" applyFill="1" applyBorder="1" applyAlignment="1">
      <alignment horizontal="left" vertical="center" wrapText="1"/>
    </xf>
    <xf numFmtId="0" fontId="14" fillId="12" borderId="6" xfId="0" applyFont="1" applyFill="1" applyBorder="1" applyAlignment="1">
      <alignment horizontal="center" vertical="center" wrapText="1"/>
    </xf>
    <xf numFmtId="10" fontId="18" fillId="3" borderId="7" xfId="3" applyNumberFormat="1" applyFont="1" applyFill="1" applyBorder="1" applyAlignment="1" applyProtection="1">
      <alignment horizontal="center" vertical="center"/>
      <protection locked="0"/>
    </xf>
    <xf numFmtId="10" fontId="18" fillId="3" borderId="8" xfId="3" applyNumberFormat="1" applyFont="1" applyFill="1" applyBorder="1" applyAlignment="1" applyProtection="1">
      <alignment horizontal="center" vertical="center"/>
      <protection locked="0"/>
    </xf>
    <xf numFmtId="0" fontId="18" fillId="15" borderId="2" xfId="4" applyFont="1" applyFill="1" applyBorder="1" applyAlignment="1">
      <alignment horizontal="left" vertical="center" wrapText="1"/>
    </xf>
    <xf numFmtId="0" fontId="46" fillId="3" borderId="6" xfId="0" applyFont="1" applyFill="1" applyBorder="1" applyAlignment="1">
      <alignment horizontal="left" vertical="center" wrapText="1" indent="2"/>
    </xf>
    <xf numFmtId="2" fontId="18" fillId="3" borderId="26" xfId="4" applyNumberFormat="1" applyFont="1" applyFill="1" applyBorder="1" applyAlignment="1" applyProtection="1">
      <alignment horizontal="center" vertical="center"/>
      <protection locked="0"/>
    </xf>
    <xf numFmtId="2" fontId="18" fillId="3" borderId="16" xfId="4" applyNumberFormat="1" applyFont="1" applyFill="1" applyBorder="1" applyAlignment="1" applyProtection="1">
      <alignment horizontal="center" vertical="center"/>
      <protection locked="0"/>
    </xf>
    <xf numFmtId="0" fontId="18" fillId="3" borderId="0" xfId="4" applyFont="1" applyFill="1" applyAlignment="1">
      <alignment horizontal="right" vertical="center" wrapText="1"/>
    </xf>
    <xf numFmtId="0" fontId="18" fillId="3" borderId="0" xfId="4" applyFont="1" applyFill="1" applyAlignment="1">
      <alignment horizontal="right" vertical="center"/>
    </xf>
    <xf numFmtId="0" fontId="18" fillId="3" borderId="23" xfId="4" applyFont="1" applyFill="1" applyBorder="1" applyAlignment="1" applyProtection="1">
      <alignment horizontal="center" vertical="center"/>
      <protection locked="0"/>
    </xf>
    <xf numFmtId="0" fontId="18" fillId="3" borderId="24" xfId="4" applyFont="1" applyFill="1" applyBorder="1" applyAlignment="1" applyProtection="1">
      <alignment horizontal="center" vertical="center"/>
      <protection locked="0"/>
    </xf>
    <xf numFmtId="0" fontId="18" fillId="3" borderId="25" xfId="4" applyFont="1" applyFill="1" applyBorder="1" applyAlignment="1" applyProtection="1">
      <alignment horizontal="center" vertical="center"/>
      <protection locked="0"/>
    </xf>
    <xf numFmtId="2" fontId="18" fillId="3" borderId="4" xfId="4" applyNumberFormat="1" applyFont="1" applyFill="1" applyBorder="1" applyAlignment="1" applyProtection="1">
      <alignment horizontal="center"/>
      <protection locked="0"/>
    </xf>
    <xf numFmtId="0" fontId="20" fillId="15" borderId="2" xfId="4" applyFont="1" applyFill="1" applyBorder="1" applyAlignment="1">
      <alignment horizontal="left" vertical="center" wrapText="1"/>
    </xf>
    <xf numFmtId="0" fontId="20" fillId="15" borderId="3" xfId="4" applyFont="1" applyFill="1" applyBorder="1" applyAlignment="1">
      <alignment horizontal="left" vertical="center" wrapText="1"/>
    </xf>
    <xf numFmtId="1" fontId="18" fillId="3" borderId="6" xfId="4" applyNumberFormat="1" applyFont="1" applyFill="1" applyBorder="1" applyAlignment="1" applyProtection="1">
      <alignment horizontal="center" vertical="center"/>
      <protection locked="0"/>
    </xf>
    <xf numFmtId="0" fontId="20" fillId="15" borderId="11" xfId="4" applyFont="1" applyFill="1" applyBorder="1" applyAlignment="1">
      <alignment horizontal="left" vertical="center" wrapText="1"/>
    </xf>
    <xf numFmtId="0" fontId="18" fillId="15" borderId="13" xfId="4" applyFont="1" applyFill="1" applyBorder="1" applyAlignment="1">
      <alignment horizontal="left" vertical="center" wrapText="1"/>
    </xf>
    <xf numFmtId="0" fontId="18" fillId="15" borderId="14" xfId="4" applyFont="1" applyFill="1" applyBorder="1" applyAlignment="1">
      <alignment horizontal="left" vertical="center" wrapText="1"/>
    </xf>
    <xf numFmtId="0" fontId="18" fillId="15" borderId="15" xfId="4" applyFont="1" applyFill="1" applyBorder="1" applyAlignment="1">
      <alignment horizontal="left" vertical="center" wrapText="1"/>
    </xf>
    <xf numFmtId="0" fontId="54" fillId="18" borderId="11" xfId="4" applyFont="1" applyFill="1" applyBorder="1" applyAlignment="1">
      <alignment horizontal="center" vertical="center" wrapText="1"/>
    </xf>
    <xf numFmtId="0" fontId="54" fillId="18" borderId="12" xfId="4" applyFont="1" applyFill="1" applyBorder="1" applyAlignment="1">
      <alignment horizontal="center" vertical="center"/>
    </xf>
    <xf numFmtId="0" fontId="54" fillId="18" borderId="13" xfId="4" applyFont="1" applyFill="1" applyBorder="1" applyAlignment="1">
      <alignment horizontal="center" vertical="center"/>
    </xf>
    <xf numFmtId="0" fontId="54" fillId="18" borderId="14" xfId="4" applyFont="1" applyFill="1" applyBorder="1" applyAlignment="1">
      <alignment horizontal="center" vertical="center"/>
    </xf>
    <xf numFmtId="0" fontId="54" fillId="18" borderId="1" xfId="4" applyFont="1" applyFill="1" applyBorder="1" applyAlignment="1">
      <alignment horizontal="center" vertical="center"/>
    </xf>
    <xf numFmtId="0" fontId="54" fillId="18" borderId="15" xfId="4" applyFont="1" applyFill="1" applyBorder="1" applyAlignment="1">
      <alignment horizontal="center" vertical="center"/>
    </xf>
    <xf numFmtId="0" fontId="41" fillId="16" borderId="2" xfId="4" applyFont="1" applyFill="1" applyBorder="1" applyAlignment="1">
      <alignment horizontal="left" vertical="center" wrapText="1"/>
    </xf>
    <xf numFmtId="0" fontId="41" fillId="16" borderId="4" xfId="4" applyFont="1" applyFill="1" applyBorder="1" applyAlignment="1">
      <alignment horizontal="left" vertical="center" wrapText="1"/>
    </xf>
    <xf numFmtId="0" fontId="41" fillId="16" borderId="3" xfId="4" applyFont="1" applyFill="1" applyBorder="1" applyAlignment="1">
      <alignment horizontal="left" vertical="center" wrapText="1"/>
    </xf>
    <xf numFmtId="0" fontId="18" fillId="3" borderId="17" xfId="4" applyFont="1" applyFill="1" applyBorder="1" applyAlignment="1" applyProtection="1">
      <alignment horizontal="center" vertical="center"/>
      <protection locked="0"/>
    </xf>
    <xf numFmtId="0" fontId="18" fillId="3" borderId="18" xfId="4" applyFont="1" applyFill="1" applyBorder="1" applyAlignment="1" applyProtection="1">
      <alignment horizontal="center" vertical="center"/>
      <protection locked="0"/>
    </xf>
    <xf numFmtId="0" fontId="18" fillId="3" borderId="19" xfId="4" applyFont="1" applyFill="1" applyBorder="1" applyAlignment="1" applyProtection="1">
      <alignment horizontal="center" vertical="center"/>
      <protection locked="0"/>
    </xf>
    <xf numFmtId="0" fontId="18" fillId="3" borderId="20" xfId="4" applyFont="1" applyFill="1" applyBorder="1" applyAlignment="1" applyProtection="1">
      <alignment horizontal="center" vertical="center"/>
      <protection locked="0"/>
    </xf>
    <xf numFmtId="0" fontId="18" fillId="3" borderId="21" xfId="4" applyFont="1" applyFill="1" applyBorder="1" applyAlignment="1" applyProtection="1">
      <alignment horizontal="center" vertical="center"/>
      <protection locked="0"/>
    </xf>
    <xf numFmtId="0" fontId="18" fillId="3" borderId="22" xfId="4" applyFont="1" applyFill="1" applyBorder="1" applyAlignment="1" applyProtection="1">
      <alignment horizontal="center" vertical="center"/>
      <protection locked="0"/>
    </xf>
    <xf numFmtId="165" fontId="27" fillId="20" borderId="2" xfId="4" applyNumberFormat="1" applyFont="1" applyFill="1" applyBorder="1" applyAlignment="1" applyProtection="1">
      <alignment horizontal="center"/>
      <protection locked="0"/>
    </xf>
    <xf numFmtId="165" fontId="27" fillId="20" borderId="3" xfId="4" applyNumberFormat="1" applyFont="1" applyFill="1" applyBorder="1" applyAlignment="1" applyProtection="1">
      <alignment horizontal="center"/>
      <protection locked="0"/>
    </xf>
    <xf numFmtId="0" fontId="18" fillId="19" borderId="2" xfId="0" applyFont="1" applyFill="1" applyBorder="1" applyAlignment="1">
      <alignment horizontal="left" vertical="center" wrapText="1"/>
    </xf>
    <xf numFmtId="0" fontId="18" fillId="19" borderId="4" xfId="0" applyFont="1" applyFill="1" applyBorder="1" applyAlignment="1">
      <alignment horizontal="left" vertical="center" wrapText="1"/>
    </xf>
    <xf numFmtId="0" fontId="18" fillId="19" borderId="3" xfId="0" applyFont="1" applyFill="1" applyBorder="1" applyAlignment="1">
      <alignment horizontal="left" vertical="center" wrapText="1"/>
    </xf>
    <xf numFmtId="0" fontId="32" fillId="15" borderId="0" xfId="4" applyFont="1" applyFill="1" applyAlignment="1">
      <alignment horizontal="center" vertical="center" wrapText="1"/>
    </xf>
    <xf numFmtId="165" fontId="26" fillId="3" borderId="2" xfId="4" applyNumberFormat="1" applyFont="1" applyFill="1" applyBorder="1" applyAlignment="1" applyProtection="1">
      <alignment horizontal="center"/>
      <protection locked="0"/>
    </xf>
    <xf numFmtId="165" fontId="26" fillId="3" borderId="3" xfId="4" applyNumberFormat="1" applyFont="1" applyFill="1" applyBorder="1" applyAlignment="1" applyProtection="1">
      <alignment horizontal="center"/>
      <protection locked="0"/>
    </xf>
    <xf numFmtId="0" fontId="21" fillId="3" borderId="0" xfId="4" applyFont="1" applyFill="1" applyAlignment="1">
      <alignment horizontal="center" vertical="center" wrapText="1"/>
    </xf>
    <xf numFmtId="0" fontId="40" fillId="16" borderId="2" xfId="0" applyFont="1" applyFill="1" applyBorder="1" applyAlignment="1">
      <alignment horizontal="center" vertical="center" wrapText="1"/>
    </xf>
    <xf numFmtId="0" fontId="40" fillId="16" borderId="4" xfId="0" applyFont="1" applyFill="1" applyBorder="1" applyAlignment="1">
      <alignment horizontal="center" vertical="center" wrapText="1"/>
    </xf>
    <xf numFmtId="0" fontId="40" fillId="16" borderId="3" xfId="0" applyFont="1" applyFill="1" applyBorder="1" applyAlignment="1">
      <alignment horizontal="center" vertical="center" wrapText="1"/>
    </xf>
    <xf numFmtId="0" fontId="21" fillId="15" borderId="4" xfId="4" applyFont="1" applyFill="1" applyBorder="1" applyAlignment="1">
      <alignment horizontal="left" vertical="center" wrapText="1"/>
    </xf>
    <xf numFmtId="0" fontId="21" fillId="15" borderId="3" xfId="4" applyFont="1" applyFill="1" applyBorder="1" applyAlignment="1">
      <alignment horizontal="left" vertical="center" wrapText="1"/>
    </xf>
    <xf numFmtId="0" fontId="49" fillId="3" borderId="0" xfId="0" applyFont="1" applyFill="1" applyAlignment="1">
      <alignment horizontal="center" wrapText="1"/>
    </xf>
    <xf numFmtId="0" fontId="54" fillId="18" borderId="12" xfId="4" applyFont="1" applyFill="1" applyBorder="1" applyAlignment="1">
      <alignment horizontal="center" vertical="center" wrapText="1"/>
    </xf>
    <xf numFmtId="0" fontId="54" fillId="18" borderId="13" xfId="4" applyFont="1" applyFill="1" applyBorder="1" applyAlignment="1">
      <alignment horizontal="center" vertical="center" wrapText="1"/>
    </xf>
    <xf numFmtId="0" fontId="54" fillId="18" borderId="14" xfId="4" applyFont="1" applyFill="1" applyBorder="1" applyAlignment="1">
      <alignment horizontal="center" vertical="center" wrapText="1"/>
    </xf>
    <xf numFmtId="0" fontId="54" fillId="18" borderId="1" xfId="4" applyFont="1" applyFill="1" applyBorder="1" applyAlignment="1">
      <alignment horizontal="center" vertical="center" wrapText="1"/>
    </xf>
    <xf numFmtId="0" fontId="54" fillId="18" borderId="15" xfId="4" applyFont="1" applyFill="1" applyBorder="1" applyAlignment="1">
      <alignment horizontal="center" vertical="center" wrapText="1"/>
    </xf>
    <xf numFmtId="0" fontId="61" fillId="13" borderId="2" xfId="4" applyFont="1" applyFill="1" applyBorder="1" applyAlignment="1">
      <alignment horizontal="center" vertical="center" wrapText="1"/>
    </xf>
    <xf numFmtId="0" fontId="61" fillId="13" borderId="4" xfId="4" applyFont="1" applyFill="1" applyBorder="1" applyAlignment="1">
      <alignment horizontal="center" vertical="center" wrapText="1"/>
    </xf>
    <xf numFmtId="0" fontId="61" fillId="13" borderId="3" xfId="4" applyFont="1" applyFill="1" applyBorder="1" applyAlignment="1">
      <alignment horizontal="center" vertical="center" wrapText="1"/>
    </xf>
    <xf numFmtId="0" fontId="21" fillId="3" borderId="0" xfId="0" applyFont="1" applyFill="1" applyAlignment="1">
      <alignment horizontal="center" vertical="center"/>
    </xf>
    <xf numFmtId="0" fontId="25" fillId="19" borderId="2" xfId="0" applyFont="1" applyFill="1" applyBorder="1" applyAlignment="1">
      <alignment horizontal="left" vertical="center" wrapText="1"/>
    </xf>
    <xf numFmtId="0" fontId="25" fillId="19" borderId="4" xfId="0" applyFont="1" applyFill="1" applyBorder="1" applyAlignment="1">
      <alignment horizontal="left" vertical="center" wrapText="1"/>
    </xf>
    <xf numFmtId="0" fontId="25" fillId="19" borderId="3" xfId="0" applyFont="1" applyFill="1" applyBorder="1" applyAlignment="1">
      <alignment horizontal="left" vertical="center" wrapText="1"/>
    </xf>
    <xf numFmtId="0" fontId="25" fillId="19" borderId="2" xfId="0" applyFont="1" applyFill="1" applyBorder="1" applyAlignment="1">
      <alignment horizontal="left" vertical="center"/>
    </xf>
    <xf numFmtId="0" fontId="25" fillId="19" borderId="4" xfId="0" applyFont="1" applyFill="1" applyBorder="1" applyAlignment="1">
      <alignment horizontal="left" vertical="center"/>
    </xf>
    <xf numFmtId="0" fontId="25" fillId="19" borderId="3" xfId="0" applyFont="1" applyFill="1" applyBorder="1" applyAlignment="1">
      <alignment horizontal="left" vertical="center"/>
    </xf>
    <xf numFmtId="0" fontId="18" fillId="0" borderId="0" xfId="0" applyFont="1" applyAlignment="1">
      <alignment horizontal="right" vertical="center"/>
    </xf>
    <xf numFmtId="0" fontId="18" fillId="3" borderId="0" xfId="0" applyFont="1" applyFill="1" applyAlignment="1">
      <alignment horizontal="right" vertical="center"/>
    </xf>
    <xf numFmtId="0" fontId="21" fillId="19" borderId="2" xfId="0" applyFont="1" applyFill="1" applyBorder="1" applyAlignment="1">
      <alignment horizontal="left" vertical="center" wrapText="1"/>
    </xf>
    <xf numFmtId="0" fontId="21" fillId="19" borderId="4" xfId="0" applyFont="1" applyFill="1" applyBorder="1" applyAlignment="1">
      <alignment horizontal="left" vertical="center" wrapText="1"/>
    </xf>
    <xf numFmtId="0" fontId="21" fillId="19" borderId="3" xfId="0" applyFont="1" applyFill="1" applyBorder="1" applyAlignment="1">
      <alignment horizontal="left" vertical="center" wrapText="1"/>
    </xf>
    <xf numFmtId="0" fontId="21" fillId="3" borderId="1" xfId="0" applyFont="1" applyFill="1" applyBorder="1" applyAlignment="1" applyProtection="1">
      <alignment horizontal="left"/>
      <protection locked="0"/>
    </xf>
    <xf numFmtId="0" fontId="0" fillId="0" borderId="10" xfId="0" applyBorder="1" applyAlignment="1">
      <alignment horizontal="center" wrapText="1"/>
    </xf>
    <xf numFmtId="0" fontId="0" fillId="0" borderId="0" xfId="0" applyAlignment="1">
      <alignment horizontal="center" wrapText="1"/>
    </xf>
    <xf numFmtId="0" fontId="18" fillId="15" borderId="2" xfId="0" applyFont="1" applyFill="1" applyBorder="1" applyAlignment="1">
      <alignment horizontal="left" vertical="center" wrapText="1"/>
    </xf>
    <xf numFmtId="0" fontId="18" fillId="15" borderId="4" xfId="0" applyFont="1" applyFill="1" applyBorder="1" applyAlignment="1">
      <alignment horizontal="left" vertical="center" wrapText="1"/>
    </xf>
    <xf numFmtId="0" fontId="18" fillId="15" borderId="3" xfId="0" applyFont="1" applyFill="1" applyBorder="1" applyAlignment="1">
      <alignment horizontal="left" vertical="center" wrapText="1"/>
    </xf>
    <xf numFmtId="0" fontId="42" fillId="16" borderId="2" xfId="4" applyFont="1" applyFill="1" applyBorder="1" applyAlignment="1">
      <alignment horizontal="left" vertical="center" wrapText="1"/>
    </xf>
    <xf numFmtId="0" fontId="42" fillId="16" borderId="4" xfId="4" applyFont="1" applyFill="1" applyBorder="1" applyAlignment="1">
      <alignment horizontal="left" vertical="center" wrapText="1"/>
    </xf>
    <xf numFmtId="0" fontId="42" fillId="16" borderId="3" xfId="4" applyFont="1" applyFill="1" applyBorder="1" applyAlignment="1">
      <alignment horizontal="left" vertical="center" wrapText="1"/>
    </xf>
    <xf numFmtId="0" fontId="18" fillId="15" borderId="2" xfId="0" applyFont="1" applyFill="1" applyBorder="1" applyAlignment="1">
      <alignment vertical="center" wrapText="1"/>
    </xf>
    <xf numFmtId="0" fontId="18" fillId="15" borderId="4" xfId="0" applyFont="1" applyFill="1" applyBorder="1" applyAlignment="1">
      <alignment vertical="center" wrapText="1"/>
    </xf>
    <xf numFmtId="0" fontId="18" fillId="15" borderId="3" xfId="0" applyFont="1" applyFill="1" applyBorder="1" applyAlignment="1">
      <alignment vertical="center" wrapText="1"/>
    </xf>
    <xf numFmtId="0" fontId="18" fillId="3" borderId="0" xfId="0" applyFont="1" applyFill="1" applyAlignment="1">
      <alignment horizontal="right" vertical="center" wrapText="1" indent="2"/>
    </xf>
    <xf numFmtId="0" fontId="18" fillId="3" borderId="0" xfId="0" applyFont="1" applyFill="1" applyAlignment="1">
      <alignment horizontal="right" vertical="center" indent="2"/>
    </xf>
    <xf numFmtId="167" fontId="21" fillId="3" borderId="1" xfId="0" applyNumberFormat="1" applyFont="1" applyFill="1" applyBorder="1" applyAlignment="1" applyProtection="1">
      <alignment horizontal="center" vertical="center"/>
      <protection locked="0"/>
    </xf>
    <xf numFmtId="0" fontId="21" fillId="15" borderId="2" xfId="0" applyFont="1" applyFill="1" applyBorder="1" applyAlignment="1">
      <alignment horizontal="left" vertical="center" wrapText="1"/>
    </xf>
    <xf numFmtId="0" fontId="21" fillId="15" borderId="4" xfId="0" applyFont="1" applyFill="1" applyBorder="1" applyAlignment="1">
      <alignment horizontal="left" vertical="center" wrapText="1"/>
    </xf>
    <xf numFmtId="0" fontId="21" fillId="15" borderId="3" xfId="0" applyFont="1" applyFill="1" applyBorder="1" applyAlignment="1">
      <alignment horizontal="left" vertical="center" wrapText="1"/>
    </xf>
    <xf numFmtId="166" fontId="21" fillId="3" borderId="2" xfId="3" applyNumberFormat="1" applyFont="1" applyFill="1" applyBorder="1" applyAlignment="1" applyProtection="1">
      <alignment horizontal="center" vertical="center"/>
      <protection locked="0"/>
    </xf>
    <xf numFmtId="166" fontId="21" fillId="3" borderId="3" xfId="3" applyNumberFormat="1" applyFont="1" applyFill="1" applyBorder="1" applyAlignment="1" applyProtection="1">
      <alignment horizontal="center" vertical="center"/>
      <protection locked="0"/>
    </xf>
    <xf numFmtId="0" fontId="48" fillId="15" borderId="4" xfId="0" applyFont="1" applyFill="1" applyBorder="1" applyAlignment="1">
      <alignment horizontal="left" vertical="center" wrapText="1"/>
    </xf>
    <xf numFmtId="0" fontId="48" fillId="15" borderId="3" xfId="0" applyFont="1" applyFill="1" applyBorder="1" applyAlignment="1">
      <alignment horizontal="left" vertical="center" wrapText="1"/>
    </xf>
    <xf numFmtId="0" fontId="0" fillId="3" borderId="10" xfId="0" applyFill="1" applyBorder="1" applyAlignment="1">
      <alignment horizontal="center"/>
    </xf>
    <xf numFmtId="0" fontId="0" fillId="3" borderId="0" xfId="0" applyFill="1" applyAlignment="1">
      <alignment horizontal="center"/>
    </xf>
    <xf numFmtId="0" fontId="21" fillId="3" borderId="1" xfId="0" applyFont="1" applyFill="1" applyBorder="1" applyAlignment="1" applyProtection="1">
      <alignment horizontal="center" vertical="center"/>
      <protection locked="0"/>
    </xf>
    <xf numFmtId="9" fontId="21" fillId="3" borderId="2" xfId="3" applyFont="1" applyFill="1" applyBorder="1" applyAlignment="1" applyProtection="1">
      <alignment horizontal="center" vertical="center"/>
      <protection locked="0"/>
    </xf>
    <xf numFmtId="9" fontId="21" fillId="3" borderId="3" xfId="3" applyFont="1" applyFill="1" applyBorder="1" applyAlignment="1" applyProtection="1">
      <alignment horizontal="center" vertical="center"/>
      <protection locked="0"/>
    </xf>
    <xf numFmtId="0" fontId="24" fillId="12" borderId="17" xfId="0" applyFont="1" applyFill="1" applyBorder="1" applyAlignment="1">
      <alignment horizontal="center" vertical="center" wrapText="1"/>
    </xf>
    <xf numFmtId="0" fontId="24" fillId="12" borderId="32" xfId="0" applyFont="1" applyFill="1" applyBorder="1" applyAlignment="1">
      <alignment horizontal="center" vertical="center" wrapText="1"/>
    </xf>
    <xf numFmtId="0" fontId="36" fillId="12" borderId="28" xfId="0" applyFont="1" applyFill="1" applyBorder="1" applyAlignment="1">
      <alignment horizontal="center" vertical="center" wrapText="1"/>
    </xf>
    <xf numFmtId="0" fontId="36" fillId="12" borderId="16" xfId="0" applyFont="1" applyFill="1" applyBorder="1" applyAlignment="1">
      <alignment horizontal="center" vertical="center" wrapText="1"/>
    </xf>
    <xf numFmtId="0" fontId="7" fillId="12" borderId="29" xfId="0" applyFont="1" applyFill="1" applyBorder="1" applyAlignment="1">
      <alignment horizontal="center" vertical="center" wrapText="1"/>
    </xf>
    <xf numFmtId="0" fontId="7" fillId="12" borderId="31" xfId="0" applyFont="1" applyFill="1" applyBorder="1" applyAlignment="1">
      <alignment horizontal="center" vertical="center"/>
    </xf>
    <xf numFmtId="0" fontId="7" fillId="10" borderId="29" xfId="0" applyFont="1" applyFill="1" applyBorder="1" applyAlignment="1">
      <alignment horizontal="center" vertical="center"/>
    </xf>
    <xf numFmtId="0" fontId="7" fillId="10" borderId="30" xfId="0" applyFont="1" applyFill="1" applyBorder="1" applyAlignment="1">
      <alignment horizontal="center" vertical="center"/>
    </xf>
    <xf numFmtId="0" fontId="7" fillId="12" borderId="29" xfId="0" applyFont="1" applyFill="1" applyBorder="1" applyAlignment="1">
      <alignment horizontal="center" wrapText="1"/>
    </xf>
    <xf numFmtId="0" fontId="7" fillId="12" borderId="30" xfId="0" applyFont="1" applyFill="1" applyBorder="1" applyAlignment="1">
      <alignment horizontal="center" wrapText="1"/>
    </xf>
    <xf numFmtId="0" fontId="54" fillId="18" borderId="11" xfId="0" applyFont="1" applyFill="1" applyBorder="1" applyAlignment="1">
      <alignment horizontal="center" vertical="center" wrapText="1"/>
    </xf>
    <xf numFmtId="0" fontId="54" fillId="18" borderId="12" xfId="0" applyFont="1" applyFill="1" applyBorder="1" applyAlignment="1">
      <alignment horizontal="center" vertical="center" wrapText="1"/>
    </xf>
    <xf numFmtId="0" fontId="54" fillId="18" borderId="13" xfId="0" applyFont="1" applyFill="1" applyBorder="1" applyAlignment="1">
      <alignment horizontal="center" vertical="center" wrapText="1"/>
    </xf>
    <xf numFmtId="0" fontId="54" fillId="18" borderId="14" xfId="0" applyFont="1" applyFill="1" applyBorder="1" applyAlignment="1">
      <alignment horizontal="center" vertical="center" wrapText="1"/>
    </xf>
    <xf numFmtId="0" fontId="54" fillId="18" borderId="1" xfId="0" applyFont="1" applyFill="1" applyBorder="1" applyAlignment="1">
      <alignment horizontal="center" vertical="center" wrapText="1"/>
    </xf>
    <xf numFmtId="0" fontId="54" fillId="18" borderId="15" xfId="0" applyFont="1" applyFill="1" applyBorder="1" applyAlignment="1">
      <alignment horizontal="center" vertical="center" wrapText="1"/>
    </xf>
    <xf numFmtId="0" fontId="42" fillId="16" borderId="2" xfId="4" applyFont="1" applyFill="1" applyBorder="1" applyAlignment="1">
      <alignment horizontal="center" vertical="center"/>
    </xf>
    <xf numFmtId="0" fontId="42" fillId="16" borderId="4" xfId="4" applyFont="1" applyFill="1" applyBorder="1" applyAlignment="1">
      <alignment horizontal="center" vertical="center"/>
    </xf>
    <xf numFmtId="0" fontId="42" fillId="16" borderId="3" xfId="4" applyFont="1" applyFill="1" applyBorder="1" applyAlignment="1">
      <alignment horizontal="center" vertical="center"/>
    </xf>
    <xf numFmtId="0" fontId="7" fillId="10" borderId="29"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6" borderId="29" xfId="0" applyFont="1" applyFill="1" applyBorder="1" applyAlignment="1">
      <alignment horizontal="center" vertical="center" wrapText="1"/>
    </xf>
    <xf numFmtId="0" fontId="7" fillId="16" borderId="31" xfId="0" applyFont="1" applyFill="1" applyBorder="1" applyAlignment="1">
      <alignment horizontal="center" vertical="center" wrapText="1"/>
    </xf>
    <xf numFmtId="0" fontId="37" fillId="3" borderId="0" xfId="0" applyFont="1" applyFill="1" applyAlignment="1">
      <alignment horizontal="center" vertical="center" wrapText="1"/>
    </xf>
    <xf numFmtId="0" fontId="57" fillId="13" borderId="6" xfId="0" applyFont="1" applyFill="1" applyBorder="1" applyAlignment="1">
      <alignment horizontal="center" vertical="center" textRotation="90"/>
    </xf>
    <xf numFmtId="0" fontId="57" fillId="12" borderId="6" xfId="0" applyFont="1" applyFill="1" applyBorder="1" applyAlignment="1">
      <alignment horizontal="center" vertical="center" textRotation="90"/>
    </xf>
    <xf numFmtId="0" fontId="57" fillId="18" borderId="6" xfId="0" applyFont="1" applyFill="1" applyBorder="1" applyAlignment="1">
      <alignment horizontal="center" vertical="center" textRotation="90"/>
    </xf>
    <xf numFmtId="0" fontId="56" fillId="18" borderId="10" xfId="4" applyFont="1" applyFill="1" applyBorder="1" applyAlignment="1" applyProtection="1">
      <alignment horizontal="center" vertical="center" wrapText="1"/>
      <protection locked="0"/>
    </xf>
    <xf numFmtId="0" fontId="56" fillId="18" borderId="0" xfId="4" applyFont="1" applyFill="1" applyAlignment="1" applyProtection="1">
      <alignment horizontal="center" vertical="center" wrapText="1"/>
      <protection locked="0"/>
    </xf>
    <xf numFmtId="0" fontId="42" fillId="16" borderId="10" xfId="4" applyFont="1" applyFill="1" applyBorder="1" applyAlignment="1">
      <alignment horizontal="left" vertical="center" wrapText="1" indent="2"/>
    </xf>
    <xf numFmtId="0" fontId="42" fillId="16" borderId="0" xfId="4" applyFont="1" applyFill="1" applyAlignment="1">
      <alignment horizontal="left" vertical="center" wrapText="1" indent="2"/>
    </xf>
    <xf numFmtId="0" fontId="1" fillId="3" borderId="0" xfId="5" applyFill="1"/>
    <xf numFmtId="0" fontId="56" fillId="18" borderId="55" xfId="5" applyFont="1" applyFill="1" applyBorder="1" applyAlignment="1">
      <alignment horizontal="center" vertical="center" wrapText="1"/>
    </xf>
    <xf numFmtId="0" fontId="56" fillId="2" borderId="0" xfId="5" applyFont="1" applyFill="1" applyAlignment="1">
      <alignment vertical="center" wrapText="1"/>
    </xf>
    <xf numFmtId="0" fontId="1" fillId="3" borderId="0" xfId="5" applyFill="1" applyAlignment="1">
      <alignment vertical="center"/>
    </xf>
    <xf numFmtId="0" fontId="5" fillId="0" borderId="0" xfId="5" applyFont="1"/>
    <xf numFmtId="0" fontId="1" fillId="0" borderId="0" xfId="5"/>
    <xf numFmtId="0" fontId="67" fillId="16" borderId="0" xfId="5" applyFont="1" applyFill="1" applyAlignment="1" applyProtection="1">
      <alignment horizontal="center"/>
      <protection locked="0"/>
    </xf>
    <xf numFmtId="0" fontId="1" fillId="3" borderId="0" xfId="5" applyFill="1" applyProtection="1">
      <protection locked="0"/>
    </xf>
    <xf numFmtId="0" fontId="7" fillId="22" borderId="0" xfId="5" applyFont="1" applyFill="1" applyAlignment="1" applyProtection="1">
      <alignment horizontal="center" vertical="center" wrapText="1"/>
      <protection locked="0"/>
    </xf>
    <xf numFmtId="0" fontId="1" fillId="3" borderId="0" xfId="5" applyFill="1" applyAlignment="1" applyProtection="1">
      <alignment horizontal="center" vertical="center" wrapText="1"/>
      <protection locked="0"/>
    </xf>
    <xf numFmtId="0" fontId="1" fillId="0" borderId="0" xfId="5" applyAlignment="1">
      <alignment horizontal="center" vertical="center" wrapText="1"/>
    </xf>
    <xf numFmtId="0" fontId="1" fillId="3" borderId="0" xfId="5" applyFill="1" applyAlignment="1">
      <alignment horizontal="center"/>
    </xf>
    <xf numFmtId="0" fontId="5" fillId="3" borderId="0" xfId="5" applyFont="1" applyFill="1"/>
    <xf numFmtId="0" fontId="5" fillId="3" borderId="0" xfId="5" applyFont="1" applyFill="1" applyProtection="1">
      <protection locked="0"/>
    </xf>
    <xf numFmtId="0" fontId="68" fillId="3" borderId="0" xfId="5" applyFont="1" applyFill="1" applyProtection="1">
      <protection locked="0"/>
    </xf>
    <xf numFmtId="0" fontId="5" fillId="0" borderId="0" xfId="5" applyFont="1" applyAlignment="1" applyProtection="1">
      <alignment horizontal="left" indent="1"/>
      <protection locked="0"/>
    </xf>
  </cellXfs>
  <cellStyles count="6">
    <cellStyle name="Comma" xfId="2" builtinId="3"/>
    <cellStyle name="Hyperlink" xfId="1" builtinId="8"/>
    <cellStyle name="Normal" xfId="0" builtinId="0"/>
    <cellStyle name="Normal 2" xfId="5" xr:uid="{CA7E1365-8504-42A9-8370-00922C7C368C}"/>
    <cellStyle name="Normal_2002LCSurvey" xfId="4" xr:uid="{00000000-0005-0000-0000-000003000000}"/>
    <cellStyle name="Percent" xfId="3" builtinId="5"/>
  </cellStyles>
  <dxfs count="5">
    <dxf>
      <font>
        <strike val="0"/>
        <outline val="0"/>
        <shadow val="0"/>
        <u val="none"/>
        <vertAlign val="baseline"/>
        <sz val="11"/>
        <color auto="1"/>
        <name val="Calibri"/>
        <family val="2"/>
        <scheme val="minor"/>
      </font>
      <protection locked="0" hidden="0"/>
    </dxf>
    <dxf>
      <font>
        <strike val="0"/>
        <outline val="0"/>
        <shadow val="0"/>
        <u val="none"/>
        <vertAlign val="baseline"/>
        <sz val="11"/>
        <color auto="1"/>
        <name val="Calibri"/>
        <family val="2"/>
        <scheme val="minor"/>
      </font>
      <numFmt numFmtId="0" formatCode="General"/>
      <alignment horizontal="left" vertical="bottom" textRotation="0" wrapText="0" relativeIndent="1" justifyLastLine="0" shrinkToFit="0" readingOrder="0"/>
      <protection locked="0" hidden="0"/>
    </dxf>
    <dxf>
      <font>
        <strike val="0"/>
        <outline val="0"/>
        <shadow val="0"/>
        <u val="none"/>
        <vertAlign val="baseline"/>
        <sz val="11"/>
        <color auto="1"/>
        <name val="Calibri"/>
        <family val="2"/>
        <scheme val="minor"/>
      </font>
      <fill>
        <patternFill patternType="none">
          <fgColor indexed="64"/>
          <bgColor auto="1"/>
        </patternFill>
      </fill>
      <alignment horizontal="left" vertical="bottom" textRotation="0" wrapText="0" relativeIndent="1" justifyLastLine="0" shrinkToFit="0" readingOrder="0"/>
      <protection locked="0" hidden="0"/>
    </dxf>
    <dxf>
      <font>
        <b/>
        <i val="0"/>
        <color auto="1"/>
      </font>
      <fill>
        <patternFill>
          <bgColor theme="8"/>
        </patternFill>
      </fill>
    </dxf>
    <dxf>
      <font>
        <strike val="0"/>
        <outline val="0"/>
        <shadow val="0"/>
        <u val="none"/>
        <vertAlign val="baseline"/>
        <sz val="11"/>
        <color theme="0"/>
        <name val="Calibri"/>
        <family val="2"/>
        <scheme val="minor"/>
      </font>
      <fill>
        <patternFill patternType="solid">
          <fgColor indexed="64"/>
          <bgColor theme="2" tint="-0.499984740745262"/>
        </patternFill>
      </fill>
      <alignment horizontal="center" vertical="center" textRotation="0" wrapText="1" indent="0" justifyLastLine="0" shrinkToFit="0" readingOrder="0"/>
      <protection locked="0" hidden="0"/>
    </dxf>
  </dxfs>
  <tableStyles count="0" defaultTableStyle="TableStyleMedium2" defaultPivotStyle="PivotStyleLight16"/>
  <colors>
    <mruColors>
      <color rgb="FFD4D9DA"/>
      <color rgb="FF203264"/>
      <color rgb="FF2038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tbl1ContactInfo!$U$2" lockText="1" noThreeD="1"/>
</file>

<file path=xl/ctrlProps/ctrlProp4.xml><?xml version="1.0" encoding="utf-8"?>
<formControlPr xmlns="http://schemas.microsoft.com/office/spreadsheetml/2009/9/main" objectType="Drop" dropLines="4" dropStyle="combo" dx="22" fmlaLink="tbl1ContactInfo!$V$2" fmlaRange="Datasheet!$C$32:$C$35" sel="1" val="0"/>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amga.org/AMGA/media/Consulting/Surveys/2024%20Ops%20and%20Finance%20Survey/2024-AMGA-Benchmark-Template-Instructions-and-Data-Definitions.pd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s://www.amga.org/AMGA/media/Consulting/Surveys/2024%20Ops%20and%20Finance%20Survey/2024-AMGA-Benchmark-Template-Instructions-and-Data-Definitions-Section-I-Group-Profile.pdf"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www.amga.org/AMGA/media/Consulting/Surveys/2024%20Ops%20and%20Finance%20Survey/2024-AMGA-Benchmark-Template-Instructions-and-Data-Definitions-Section-II-Financial-Profile.pdf"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amga.org/AMGA/media/Consulting/Surveys/2024%20Ops%20and%20Finance%20Survey/2024-AMGA-Benchmark-Template-Instructions-and-Data-Definitions-Section-III-Access.pdf"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www.amga.org/AMGA/media/Consulting/Surveys/2024%20Ops%20and%20Finance%20Survey/2024-AMGA-Benchmark-Template-Instructions-and-Data-Definitions-Section-IV-Revenue-Cycle.pdf"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www.amga.org/AMGA/media/Consulting/Surveys/2024%20Ops%20and%20Finance%20Survey/2024-AMGA-Benchmark-Template-Section-V-Operational-Support-Staffing.pdf"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s://www.amga.org/AMGA/media/Consulting/Surveys/2024%20Ops%20and%20Finance%20Survey/2024-AMGA-Benchmark-Template-Section-VI-Clinic-Staffing-and-Financials.pdf"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https://www.amga.org/AMGA/media/Consulting/Surveys/2024%20Ops%20and%20Finance%20Survey/2024-AMGA-Benchmark-Template-Specialty-Definitions.pdf"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304800</xdr:colOff>
          <xdr:row>33</xdr:row>
          <xdr:rowOff>0</xdr:rowOff>
        </xdr:from>
        <xdr:to>
          <xdr:col>2</xdr:col>
          <xdr:colOff>304800</xdr:colOff>
          <xdr:row>34</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376644</xdr:colOff>
      <xdr:row>1</xdr:row>
      <xdr:rowOff>20373</xdr:rowOff>
    </xdr:from>
    <xdr:to>
      <xdr:col>1</xdr:col>
      <xdr:colOff>376644</xdr:colOff>
      <xdr:row>9</xdr:row>
      <xdr:rowOff>183876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969" y="287073"/>
          <a:ext cx="0" cy="2078028"/>
        </a:xfrm>
        <a:prstGeom prst="rect">
          <a:avLst/>
        </a:prstGeom>
      </xdr:spPr>
    </xdr:pic>
    <xdr:clientData/>
  </xdr:twoCellAnchor>
  <xdr:twoCellAnchor editAs="oneCell">
    <xdr:from>
      <xdr:col>1</xdr:col>
      <xdr:colOff>0</xdr:colOff>
      <xdr:row>1</xdr:row>
      <xdr:rowOff>0</xdr:rowOff>
    </xdr:from>
    <xdr:to>
      <xdr:col>1</xdr:col>
      <xdr:colOff>0</xdr:colOff>
      <xdr:row>7</xdr:row>
      <xdr:rowOff>134928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266700"/>
          <a:ext cx="4416425" cy="168750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314325</xdr:colOff>
          <xdr:row>33</xdr:row>
          <xdr:rowOff>28575</xdr:rowOff>
        </xdr:from>
        <xdr:to>
          <xdr:col>2</xdr:col>
          <xdr:colOff>314325</xdr:colOff>
          <xdr:row>34</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66675</xdr:colOff>
      <xdr:row>14</xdr:row>
      <xdr:rowOff>0</xdr:rowOff>
    </xdr:from>
    <xdr:to>
      <xdr:col>7</xdr:col>
      <xdr:colOff>419101</xdr:colOff>
      <xdr:row>14</xdr:row>
      <xdr:rowOff>352425</xdr:rowOff>
    </xdr:to>
    <xdr:sp macro="" textlink="">
      <xdr:nvSpPr>
        <xdr:cNvPr id="6" name="Rectangle: Beveled 5">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a:off x="3505200" y="4200525"/>
          <a:ext cx="1123951" cy="352425"/>
        </a:xfrm>
        <a:prstGeom prst="bevel">
          <a:avLst/>
        </a:prstGeom>
        <a:solidFill>
          <a:srgbClr val="203264"/>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100" b="1">
              <a:solidFill>
                <a:schemeClr val="bg1"/>
              </a:solidFill>
            </a:rPr>
            <a:t>Instructions</a:t>
          </a:r>
          <a:endParaRPr lang="en-US" sz="8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371475</xdr:colOff>
          <xdr:row>32</xdr:row>
          <xdr:rowOff>161925</xdr:rowOff>
        </xdr:from>
        <xdr:to>
          <xdr:col>3</xdr:col>
          <xdr:colOff>66675</xdr:colOff>
          <xdr:row>34</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39</xdr:row>
          <xdr:rowOff>0</xdr:rowOff>
        </xdr:from>
        <xdr:to>
          <xdr:col>9</xdr:col>
          <xdr:colOff>9525</xdr:colOff>
          <xdr:row>40</xdr:row>
          <xdr:rowOff>76200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xdr:col>
      <xdr:colOff>352426</xdr:colOff>
      <xdr:row>1</xdr:row>
      <xdr:rowOff>57150</xdr:rowOff>
    </xdr:from>
    <xdr:to>
      <xdr:col>4</xdr:col>
      <xdr:colOff>447675</xdr:colOff>
      <xdr:row>6</xdr:row>
      <xdr:rowOff>200025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46717"/>
        <a:stretch/>
      </xdr:blipFill>
      <xdr:spPr>
        <a:xfrm>
          <a:off x="552451" y="323850"/>
          <a:ext cx="2038349" cy="1447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1</xdr:row>
      <xdr:rowOff>28575</xdr:rowOff>
    </xdr:from>
    <xdr:to>
      <xdr:col>3</xdr:col>
      <xdr:colOff>865812</xdr:colOff>
      <xdr:row>2</xdr:row>
      <xdr:rowOff>66675</xdr:rowOff>
    </xdr:to>
    <xdr:sp macro="" textlink="">
      <xdr:nvSpPr>
        <xdr:cNvPr id="2" name="Rectangle: Beveled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161925" y="190500"/>
          <a:ext cx="932487" cy="419100"/>
        </a:xfrm>
        <a:prstGeom prst="bevel">
          <a:avLst/>
        </a:prstGeom>
        <a:solidFill>
          <a:schemeClr val="tx2"/>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000" b="1">
              <a:solidFill>
                <a:schemeClr val="bg1"/>
              </a:solidFill>
            </a:rPr>
            <a:t>Instructions</a:t>
          </a:r>
          <a:endParaRPr lang="en-US" sz="8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31251</xdr:colOff>
      <xdr:row>1</xdr:row>
      <xdr:rowOff>35639</xdr:rowOff>
    </xdr:from>
    <xdr:to>
      <xdr:col>2</xdr:col>
      <xdr:colOff>885825</xdr:colOff>
      <xdr:row>2</xdr:row>
      <xdr:rowOff>0</xdr:rowOff>
    </xdr:to>
    <xdr:sp macro="" textlink="">
      <xdr:nvSpPr>
        <xdr:cNvPr id="2" name="Rectangle: Beveled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145551" y="207089"/>
          <a:ext cx="968874" cy="345361"/>
        </a:xfrm>
        <a:prstGeom prst="bevel">
          <a:avLst/>
        </a:prstGeom>
        <a:solidFill>
          <a:schemeClr val="tx2"/>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000" b="1">
              <a:solidFill>
                <a:schemeClr val="bg1"/>
              </a:solidFill>
            </a:rPr>
            <a:t>Instructions</a:t>
          </a:r>
          <a:endParaRPr lang="en-US" sz="800" b="1">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31251</xdr:colOff>
      <xdr:row>1</xdr:row>
      <xdr:rowOff>35639</xdr:rowOff>
    </xdr:from>
    <xdr:to>
      <xdr:col>2</xdr:col>
      <xdr:colOff>885825</xdr:colOff>
      <xdr:row>2</xdr:row>
      <xdr:rowOff>0</xdr:rowOff>
    </xdr:to>
    <xdr:sp macro="" textlink="">
      <xdr:nvSpPr>
        <xdr:cNvPr id="2" name="Rectangle: Beveled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145551" y="207089"/>
          <a:ext cx="968874" cy="278686"/>
        </a:xfrm>
        <a:prstGeom prst="bevel">
          <a:avLst/>
        </a:prstGeom>
        <a:solidFill>
          <a:schemeClr val="tx2"/>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000" b="1">
              <a:solidFill>
                <a:schemeClr val="bg1"/>
              </a:solidFill>
            </a:rPr>
            <a:t>Instructions</a:t>
          </a:r>
          <a:endParaRPr lang="en-US" sz="800" b="1">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31251</xdr:colOff>
      <xdr:row>1</xdr:row>
      <xdr:rowOff>35639</xdr:rowOff>
    </xdr:from>
    <xdr:to>
      <xdr:col>2</xdr:col>
      <xdr:colOff>885825</xdr:colOff>
      <xdr:row>2</xdr:row>
      <xdr:rowOff>0</xdr:rowOff>
    </xdr:to>
    <xdr:sp macro="" textlink="">
      <xdr:nvSpPr>
        <xdr:cNvPr id="2" name="Rectangle: Beveled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45551" y="207089"/>
          <a:ext cx="968874" cy="278686"/>
        </a:xfrm>
        <a:prstGeom prst="bevel">
          <a:avLst/>
        </a:prstGeom>
        <a:solidFill>
          <a:schemeClr val="tx2"/>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000" b="1">
              <a:solidFill>
                <a:schemeClr val="bg1"/>
              </a:solidFill>
            </a:rPr>
            <a:t>Instructions</a:t>
          </a:r>
          <a:endParaRPr lang="en-US" sz="800" b="1">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112059</xdr:colOff>
      <xdr:row>1</xdr:row>
      <xdr:rowOff>56029</xdr:rowOff>
    </xdr:from>
    <xdr:to>
      <xdr:col>1</xdr:col>
      <xdr:colOff>1177823</xdr:colOff>
      <xdr:row>2</xdr:row>
      <xdr:rowOff>19050</xdr:rowOff>
    </xdr:to>
    <xdr:sp macro="" textlink="">
      <xdr:nvSpPr>
        <xdr:cNvPr id="2" name="Rectangle: Beveled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235884" y="246529"/>
          <a:ext cx="1065764" cy="344021"/>
        </a:xfrm>
        <a:prstGeom prst="bevel">
          <a:avLst/>
        </a:prstGeom>
        <a:solidFill>
          <a:schemeClr val="tx2"/>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100" b="1">
              <a:solidFill>
                <a:schemeClr val="bg1"/>
              </a:solidFill>
            </a:rPr>
            <a:t>Instructions</a:t>
          </a:r>
          <a:endParaRPr lang="en-US" sz="800" b="1">
            <a:solidFill>
              <a:schemeClr val="bg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57150</xdr:colOff>
      <xdr:row>1</xdr:row>
      <xdr:rowOff>57151</xdr:rowOff>
    </xdr:from>
    <xdr:to>
      <xdr:col>3</xdr:col>
      <xdr:colOff>819150</xdr:colOff>
      <xdr:row>2</xdr:row>
      <xdr:rowOff>152401</xdr:rowOff>
    </xdr:to>
    <xdr:sp macro="" textlink="">
      <xdr:nvSpPr>
        <xdr:cNvPr id="3" name="Rectangle: Beveled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152400" y="304801"/>
          <a:ext cx="1143000" cy="409575"/>
        </a:xfrm>
        <a:prstGeom prst="bevel">
          <a:avLst/>
        </a:prstGeom>
        <a:solidFill>
          <a:schemeClr val="tx2"/>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900" b="1">
              <a:solidFill>
                <a:schemeClr val="bg1"/>
              </a:solidFill>
            </a:rPr>
            <a:t>Instructions</a:t>
          </a:r>
          <a:endParaRPr lang="en-US" sz="800" b="1">
            <a:solidFill>
              <a:schemeClr val="bg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2812677</xdr:colOff>
      <xdr:row>1</xdr:row>
      <xdr:rowOff>67236</xdr:rowOff>
    </xdr:from>
    <xdr:to>
      <xdr:col>1</xdr:col>
      <xdr:colOff>862853</xdr:colOff>
      <xdr:row>1</xdr:row>
      <xdr:rowOff>459441</xdr:rowOff>
    </xdr:to>
    <xdr:sp macro="" textlink="">
      <xdr:nvSpPr>
        <xdr:cNvPr id="2" name="Rectangle: Beveled 1">
          <a:hlinkClick xmlns:r="http://schemas.openxmlformats.org/officeDocument/2006/relationships" r:id="rId1"/>
          <a:extLst>
            <a:ext uri="{FF2B5EF4-FFF2-40B4-BE49-F238E27FC236}">
              <a16:creationId xmlns:a16="http://schemas.microsoft.com/office/drawing/2014/main" id="{FDEE31B1-E7B5-46A6-BA61-E1DE3F2B3DB4}"/>
            </a:ext>
          </a:extLst>
        </xdr:cNvPr>
        <xdr:cNvSpPr/>
      </xdr:nvSpPr>
      <xdr:spPr>
        <a:xfrm>
          <a:off x="2812677" y="257736"/>
          <a:ext cx="1770529" cy="392205"/>
        </a:xfrm>
        <a:prstGeom prst="bevel">
          <a:avLst/>
        </a:prstGeom>
        <a:solidFill>
          <a:schemeClr val="tx2"/>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400" b="1">
              <a:solidFill>
                <a:schemeClr val="bg1"/>
              </a:solidFill>
            </a:rPr>
            <a:t>Definitions</a:t>
          </a:r>
          <a:endParaRPr lang="en-US" sz="800" b="1">
            <a:solidFill>
              <a:schemeClr val="bg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dubord/Documents/Surveys/Comp%20Survey/2021/Instructions%20and%20Template/2021%20AMGA%20Provider%20Compensation%20Survey%20Templat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DDuBord\Dropbox%20(AMGA)\DDubord\Documents\Surveys\Cost%20Survey\2024\2024%20Specialty%20List%20Tables.xlsx" TargetMode="External"/><Relationship Id="rId1" Type="http://schemas.openxmlformats.org/officeDocument/2006/relationships/externalLinkPath" Target="2024%20Specialty%20List%20Tables.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DDuBord\Dropbox%20(AMGA)\DDubord\Documents\Surveys\Comp%20Survey\2024\Instructions%20and%20Template\2024%20AMGA%20Provider%20Compensation%20Survey%20Template.xlsx" TargetMode="External"/><Relationship Id="rId1" Type="http://schemas.openxmlformats.org/officeDocument/2006/relationships/externalLinkPath" Target="/Users/DDuBord/Dropbox%20(AMGA)/DDubord/Documents/Surveys/Comp%20Survey/2024/Instructions%20and%20Template/2024%20AMGA%20Provider%20Compensation%20Survey%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and Contact Info"/>
      <sheetName val="tbl1ContactInfo"/>
      <sheetName val="Physician Comp &amp; Prod"/>
      <sheetName val="Other Provider Comp &amp; Prod"/>
      <sheetName val="Starting Salaries"/>
      <sheetName val="Executive Compensation"/>
      <sheetName val="Executive Benefits"/>
      <sheetName val="Exec Lookup"/>
      <sheetName val="Comp Profile"/>
      <sheetName val="Specialty List"/>
      <sheetName val="tbl2CompProfile"/>
      <sheetName val="tbl4CompProfileBenefits"/>
      <sheetName val="tbl6CompProfileCovid"/>
      <sheetName val="tbl3CompElements"/>
      <sheetName val="tblfeedback"/>
      <sheetName val="Dropdowns"/>
      <sheetName val="Datasheet"/>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M3" t="str">
            <v xml:space="preserve"> Report</v>
          </cell>
        </row>
        <row r="4">
          <cell r="M4" t="str">
            <v xml:space="preserve"> Credit</v>
          </cell>
        </row>
      </sheetData>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s and Finance Table"/>
      <sheetName val="Sheet2"/>
      <sheetName val="Executive Specialties"/>
      <sheetName val="Provider Specialties"/>
      <sheetName val="Ops and Finance Table (2)"/>
    </sheetNames>
    <sheetDataSet>
      <sheetData sheetId="0"/>
      <sheetData sheetId="1">
        <row r="1">
          <cell r="I1" t="str">
            <v>SpecialtyName</v>
          </cell>
          <cell r="J1" t="str">
            <v>Specialty Type</v>
          </cell>
        </row>
        <row r="2">
          <cell r="I2" t="str">
            <v>Primary Care</v>
          </cell>
          <cell r="J2" t="str">
            <v>Primary Care</v>
          </cell>
        </row>
        <row r="3">
          <cell r="I3" t="str">
            <v>Family Medicine</v>
          </cell>
          <cell r="J3" t="str">
            <v>Primary Care</v>
          </cell>
        </row>
        <row r="4">
          <cell r="I4" t="str">
            <v>Geriatrics</v>
          </cell>
          <cell r="J4" t="str">
            <v>Primary Care</v>
          </cell>
        </row>
        <row r="5">
          <cell r="I5" t="str">
            <v>Internal Medicine</v>
          </cell>
          <cell r="J5" t="str">
            <v>Primary Care</v>
          </cell>
        </row>
        <row r="6">
          <cell r="I6" t="str">
            <v>Pediatrics and Adolescent – General</v>
          </cell>
          <cell r="J6" t="str">
            <v>Primary Care</v>
          </cell>
        </row>
        <row r="7">
          <cell r="I7" t="str">
            <v>Primary Care</v>
          </cell>
          <cell r="J7" t="str">
            <v>Primary Care</v>
          </cell>
        </row>
        <row r="8">
          <cell r="I8" t="str">
            <v>Allergy/Immunology</v>
          </cell>
          <cell r="J8" t="str">
            <v>Medical Specialties</v>
          </cell>
        </row>
        <row r="9">
          <cell r="I9" t="str">
            <v>Cardiology – EP</v>
          </cell>
          <cell r="J9" t="str">
            <v>Medical Specialties</v>
          </cell>
        </row>
        <row r="10">
          <cell r="I10" t="str">
            <v>Cardiology – General (Non-Invasive)</v>
          </cell>
          <cell r="J10" t="str">
            <v>Medical Specialties</v>
          </cell>
        </row>
        <row r="11">
          <cell r="I11" t="str">
            <v>Cardiology – Invasive Interventional</v>
          </cell>
          <cell r="J11" t="str">
            <v>Medical Specialties</v>
          </cell>
        </row>
        <row r="12">
          <cell r="I12" t="str">
            <v>Dermatology</v>
          </cell>
          <cell r="J12" t="str">
            <v>Medical Specialties</v>
          </cell>
        </row>
        <row r="13">
          <cell r="I13" t="str">
            <v>Endocrinology</v>
          </cell>
          <cell r="J13" t="str">
            <v>Medical Specialties</v>
          </cell>
        </row>
        <row r="14">
          <cell r="I14" t="str">
            <v>Gastroenterology</v>
          </cell>
          <cell r="J14" t="str">
            <v>Medical Specialties</v>
          </cell>
        </row>
        <row r="15">
          <cell r="I15" t="str">
            <v>Hematology and Medical Oncology</v>
          </cell>
          <cell r="J15" t="str">
            <v>Medical Specialties</v>
          </cell>
        </row>
        <row r="16">
          <cell r="I16" t="str">
            <v>Infectious Disease</v>
          </cell>
          <cell r="J16" t="str">
            <v>Medical Specialties</v>
          </cell>
        </row>
        <row r="17">
          <cell r="I17" t="str">
            <v>Medical Specialties</v>
          </cell>
          <cell r="J17" t="str">
            <v>Medical Specialties</v>
          </cell>
        </row>
        <row r="18">
          <cell r="I18" t="str">
            <v>Nephrology</v>
          </cell>
          <cell r="J18" t="str">
            <v>Medical Specialties</v>
          </cell>
        </row>
        <row r="19">
          <cell r="I19" t="str">
            <v>Neurology</v>
          </cell>
          <cell r="J19" t="str">
            <v>Medical Specialties</v>
          </cell>
        </row>
        <row r="20">
          <cell r="I20" t="str">
            <v>Occupational/Environmental Medicine</v>
          </cell>
          <cell r="J20" t="str">
            <v>Medical Specialties</v>
          </cell>
        </row>
        <row r="21">
          <cell r="I21" t="str">
            <v>Orthopedic – Medical</v>
          </cell>
          <cell r="J21" t="str">
            <v>Medical Specialties</v>
          </cell>
        </row>
        <row r="22">
          <cell r="I22" t="str">
            <v>Pain Management – Non-Anesthesiology</v>
          </cell>
          <cell r="J22" t="str">
            <v>Medical Specialties</v>
          </cell>
        </row>
        <row r="23">
          <cell r="I23" t="str">
            <v>Palliative Care</v>
          </cell>
          <cell r="J23" t="str">
            <v>Medical Specialties</v>
          </cell>
        </row>
        <row r="24">
          <cell r="I24" t="str">
            <v>Pediatrics and Adolescent – Cardiology</v>
          </cell>
          <cell r="J24" t="str">
            <v>Medical Specialties</v>
          </cell>
        </row>
        <row r="25">
          <cell r="I25" t="str">
            <v>Physical Medicine and Rehabilitation</v>
          </cell>
          <cell r="J25" t="str">
            <v>Medical Specialties</v>
          </cell>
        </row>
        <row r="26">
          <cell r="I26" t="str">
            <v>Podiatry – Medical</v>
          </cell>
          <cell r="J26" t="str">
            <v>Medical Specialties</v>
          </cell>
        </row>
        <row r="27">
          <cell r="I27" t="str">
            <v>Psychiatry</v>
          </cell>
          <cell r="J27" t="str">
            <v>Medical Specialties</v>
          </cell>
        </row>
        <row r="28">
          <cell r="I28" t="str">
            <v>Psychiatry – Addiction Medicine</v>
          </cell>
          <cell r="J28" t="str">
            <v>Medical Specialties</v>
          </cell>
        </row>
        <row r="29">
          <cell r="I29" t="str">
            <v>Pulmonary Disease (With Critical Care)</v>
          </cell>
          <cell r="J29" t="str">
            <v>Medical Specialties</v>
          </cell>
        </row>
        <row r="30">
          <cell r="I30" t="str">
            <v>Pulmonary Disease (Without Critical Care)</v>
          </cell>
          <cell r="J30" t="str">
            <v>Medical Specialties</v>
          </cell>
        </row>
        <row r="31">
          <cell r="I31" t="str">
            <v>Rheumatologic Disease</v>
          </cell>
          <cell r="J31" t="str">
            <v>Medical Specialties</v>
          </cell>
        </row>
        <row r="32">
          <cell r="I32" t="str">
            <v>Sleep Lab</v>
          </cell>
          <cell r="J32" t="str">
            <v>Medical Specialties</v>
          </cell>
        </row>
        <row r="33">
          <cell r="I33" t="str">
            <v>Sports Medicine</v>
          </cell>
          <cell r="J33" t="str">
            <v>Medical Specialties</v>
          </cell>
        </row>
        <row r="34">
          <cell r="I34" t="str">
            <v>Urgent Care</v>
          </cell>
          <cell r="J34" t="str">
            <v>Primary Care</v>
          </cell>
        </row>
        <row r="35">
          <cell r="I35" t="str">
            <v>Wound Care/Hyperbaric</v>
          </cell>
          <cell r="J35" t="str">
            <v>Medical Specialties</v>
          </cell>
        </row>
        <row r="36">
          <cell r="I36" t="str">
            <v>Surgical Specialties</v>
          </cell>
          <cell r="J36" t="str">
            <v>Surgical Specialties</v>
          </cell>
        </row>
        <row r="37">
          <cell r="I37" t="str">
            <v>Bariatric Surgery</v>
          </cell>
          <cell r="J37" t="str">
            <v>Surgical Specialties</v>
          </cell>
        </row>
        <row r="38">
          <cell r="I38" t="str">
            <v>Breast Surgery</v>
          </cell>
          <cell r="J38" t="str">
            <v>Surgical Specialties</v>
          </cell>
        </row>
        <row r="39">
          <cell r="I39" t="str">
            <v>Cardiac/Thoracic Surgery</v>
          </cell>
          <cell r="J39" t="str">
            <v>Surgical Specialties</v>
          </cell>
        </row>
        <row r="40">
          <cell r="I40" t="str">
            <v>Cardiovascular Surgery</v>
          </cell>
          <cell r="J40" t="str">
            <v>Surgical Specialties</v>
          </cell>
        </row>
        <row r="41">
          <cell r="I41" t="str">
            <v>Colon and Rectal Surgery</v>
          </cell>
          <cell r="J41" t="str">
            <v>Surgical Specialties</v>
          </cell>
        </row>
        <row r="42">
          <cell r="I42" t="str">
            <v>General Surgery</v>
          </cell>
          <cell r="J42" t="str">
            <v>Surgical Specialties</v>
          </cell>
        </row>
        <row r="43">
          <cell r="I43" t="str">
            <v>Neurological Surgery</v>
          </cell>
          <cell r="J43" t="str">
            <v>Surgical Specialties</v>
          </cell>
        </row>
        <row r="44">
          <cell r="I44" t="str">
            <v>OB/GYN – General</v>
          </cell>
          <cell r="J44" t="str">
            <v>Surgical Specialties</v>
          </cell>
        </row>
        <row r="45">
          <cell r="I45" t="str">
            <v>OB/GYN – Gynecological Oncology</v>
          </cell>
          <cell r="J45" t="str">
            <v>Surgical Specialties</v>
          </cell>
        </row>
        <row r="46">
          <cell r="I46" t="str">
            <v>OB/GYN – Maternal Fetal Medicine/Perinatology</v>
          </cell>
          <cell r="J46" t="str">
            <v>Surgical Specialties</v>
          </cell>
        </row>
        <row r="47">
          <cell r="I47" t="str">
            <v>Ophthalmology</v>
          </cell>
          <cell r="J47" t="str">
            <v>Surgical Specialties</v>
          </cell>
        </row>
        <row r="48">
          <cell r="I48" t="str">
            <v>Orthopedic Surgery</v>
          </cell>
          <cell r="J48" t="str">
            <v>Surgical Specialties</v>
          </cell>
        </row>
        <row r="49">
          <cell r="I49" t="str">
            <v>Otolaryngology</v>
          </cell>
          <cell r="J49" t="str">
            <v>Surgical Specialties</v>
          </cell>
        </row>
        <row r="50">
          <cell r="I50" t="str">
            <v>Plastic and Reconstruction</v>
          </cell>
          <cell r="J50" t="str">
            <v>Surgical Specialties</v>
          </cell>
        </row>
        <row r="51">
          <cell r="I51" t="str">
            <v>Podiatry – Surgical</v>
          </cell>
          <cell r="J51" t="str">
            <v>Surgical Specialties</v>
          </cell>
        </row>
        <row r="52">
          <cell r="I52" t="str">
            <v>Urology</v>
          </cell>
          <cell r="J52" t="str">
            <v>Surgical Specialties</v>
          </cell>
        </row>
        <row r="53">
          <cell r="I53" t="str">
            <v>Vascular Surgery</v>
          </cell>
          <cell r="J53" t="str">
            <v>Surgical Specialties</v>
          </cell>
        </row>
        <row r="54">
          <cell r="I54" t="str">
            <v>Radiology/Anesthesiology/Pathology</v>
          </cell>
          <cell r="J54" t="str">
            <v>Radiology/Anesthesiology/Pathology</v>
          </cell>
        </row>
        <row r="55">
          <cell r="I55" t="str">
            <v>Anesthesiology</v>
          </cell>
          <cell r="J55" t="str">
            <v>Radiology/Anesthesiology/Pathology</v>
          </cell>
        </row>
        <row r="56">
          <cell r="I56" t="str">
            <v>Anesthesiology – Pain Clinic</v>
          </cell>
          <cell r="J56" t="str">
            <v>Radiology/Anesthesiology/Pathology</v>
          </cell>
        </row>
        <row r="57">
          <cell r="I57" t="str">
            <v>Pathology – Combined (MD Only)</v>
          </cell>
          <cell r="J57" t="str">
            <v>Radiology/Anesthesiology/Pathology</v>
          </cell>
        </row>
        <row r="58">
          <cell r="I58" t="str">
            <v>Radiation Therapy (MD Only)</v>
          </cell>
          <cell r="J58" t="str">
            <v>Radiology/Anesthesiology/Pathology</v>
          </cell>
        </row>
        <row r="59">
          <cell r="I59" t="str">
            <v>Radiology – MD Non-Interventional</v>
          </cell>
          <cell r="J59" t="str">
            <v>Radiology/Anesthesiology/Pathology</v>
          </cell>
        </row>
        <row r="60">
          <cell r="I60" t="str">
            <v>Hospital Based Specialties</v>
          </cell>
          <cell r="J60" t="str">
            <v>Hospital Based Specialties</v>
          </cell>
        </row>
        <row r="61">
          <cell r="I61" t="str">
            <v>Critical Care/Intensivist</v>
          </cell>
          <cell r="J61" t="str">
            <v>Hospital Based Specialties</v>
          </cell>
        </row>
        <row r="62">
          <cell r="I62" t="str">
            <v>Emergency Medicine</v>
          </cell>
          <cell r="J62" t="str">
            <v>Hospital Based Specialties</v>
          </cell>
        </row>
        <row r="63">
          <cell r="I63" t="str">
            <v>Hospitalist – Internal Medicine</v>
          </cell>
          <cell r="J63" t="str">
            <v>Hospital Based Specialties</v>
          </cell>
        </row>
        <row r="64">
          <cell r="I64" t="str">
            <v>Pediatrics and Adolescent – Intensive Care</v>
          </cell>
          <cell r="J64" t="str">
            <v>Hospital Based Specialties</v>
          </cell>
        </row>
        <row r="65">
          <cell r="I65" t="str">
            <v>Trauma Surgery</v>
          </cell>
          <cell r="J65" t="str">
            <v>Hospital Based Specialties</v>
          </cell>
        </row>
        <row r="66">
          <cell r="I66" t="str">
            <v>Infusion Center</v>
          </cell>
          <cell r="J66" t="str">
            <v>Infusion Center</v>
          </cell>
        </row>
        <row r="67">
          <cell r="I67" t="str">
            <v>Multispecialty with Primary Care</v>
          </cell>
          <cell r="J67" t="str">
            <v>Multispecialty with Primary Care</v>
          </cell>
        </row>
        <row r="68">
          <cell r="I68" t="str">
            <v>Multispecialty without Primary Care</v>
          </cell>
          <cell r="J68" t="str">
            <v>Multispecialty without Primary Care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bl1ContactInfo"/>
      <sheetName val="Introduction and Contact Info"/>
      <sheetName val="Comp Profile"/>
      <sheetName val="tbl2CompProfile"/>
      <sheetName val="tbl3CompElements"/>
      <sheetName val="tbl4CompProfileBenefits"/>
      <sheetName val="tbl5CompProfileStaff"/>
      <sheetName val="Comp &amp; Prod"/>
      <sheetName val="Other Provider Comp &amp; Prod"/>
      <sheetName val="Starting Salaries"/>
      <sheetName val="Executive Compensation"/>
      <sheetName val="Executive Benefits"/>
      <sheetName val="Specialty List"/>
      <sheetName val="Exec Lookup"/>
      <sheetName val="Drop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ow r="3">
          <cell r="M3" t="str">
            <v xml:space="preserve"> Report</v>
          </cell>
        </row>
        <row r="4">
          <cell r="M4" t="str">
            <v xml:space="preserve"> Credit</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47BC3B-242B-4BE1-83A9-CCD838CF3F27}" name="ProviderSpecialties" displayName="ProviderSpecialties" ref="A5:B76" totalsRowShown="0" headerRowDxfId="4" dataDxfId="0">
  <autoFilter ref="A5:B76" xr:uid="{00000000-0009-0000-0100-000002000000}"/>
  <tableColumns count="2">
    <tableColumn id="2" xr3:uid="{7434A459-2FC3-47B1-B5DC-D4E7EA0898DB}" name="Specialty Name/Group" dataDxfId="2"/>
    <tableColumn id="3" xr3:uid="{A19B809F-AE14-4928-8BFF-A4805F0E5AAF}" name="Specialty Type" dataDxfId="1"/>
  </tableColumns>
  <tableStyleInfo name="TableStyleMedium2" showFirstColumn="0" showLastColumn="0" showRowStripes="1" showColumnStripes="0"/>
</table>
</file>

<file path=xl/theme/theme1.xml><?xml version="1.0" encoding="utf-8"?>
<a:theme xmlns:a="http://schemas.openxmlformats.org/drawingml/2006/main" name="AMGA 2023">
  <a:themeElements>
    <a:clrScheme name="Consulitng Test">
      <a:dk1>
        <a:srgbClr val="001F46"/>
      </a:dk1>
      <a:lt1>
        <a:srgbClr val="FFFFFF"/>
      </a:lt1>
      <a:dk2>
        <a:srgbClr val="44546A"/>
      </a:dk2>
      <a:lt2>
        <a:srgbClr val="E7E6E6"/>
      </a:lt2>
      <a:accent1>
        <a:srgbClr val="1649C6"/>
      </a:accent1>
      <a:accent2>
        <a:srgbClr val="87EDB5"/>
      </a:accent2>
      <a:accent3>
        <a:srgbClr val="44546A"/>
      </a:accent3>
      <a:accent4>
        <a:srgbClr val="00B7F2"/>
      </a:accent4>
      <a:accent5>
        <a:srgbClr val="F3EA0C"/>
      </a:accent5>
      <a:accent6>
        <a:srgbClr val="0083AA"/>
      </a:accent6>
      <a:hlink>
        <a:srgbClr val="1649C6"/>
      </a:hlink>
      <a:folHlink>
        <a:srgbClr val="0083A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N76"/>
  <sheetViews>
    <sheetView tabSelected="1" workbookViewId="0">
      <selection activeCell="B10" sqref="B10:M22"/>
    </sheetView>
  </sheetViews>
  <sheetFormatPr defaultColWidth="0" defaultRowHeight="15" customHeight="1" zeroHeight="1"/>
  <cols>
    <col min="1" max="1" width="3" style="4" customWidth="1"/>
    <col min="2" max="6" width="9.7109375" style="4" customWidth="1"/>
    <col min="7" max="7" width="11.5703125" style="4" customWidth="1"/>
    <col min="8" max="8" width="9.7109375" style="4" customWidth="1"/>
    <col min="9" max="9" width="10.42578125" style="4" customWidth="1"/>
    <col min="10" max="10" width="9.7109375" style="4" customWidth="1"/>
    <col min="11" max="11" width="11.140625" style="4" customWidth="1"/>
    <col min="12" max="13" width="9.7109375" style="4" customWidth="1"/>
    <col min="14" max="14" width="3" style="4" customWidth="1"/>
    <col min="15" max="16384" width="9.7109375" style="4" hidden="1"/>
  </cols>
  <sheetData>
    <row r="1" spans="1:14" s="149" customFormat="1" ht="21">
      <c r="A1" s="236"/>
      <c r="B1" s="284"/>
      <c r="C1" s="284"/>
      <c r="D1" s="284"/>
      <c r="E1" s="284"/>
      <c r="F1" s="284"/>
      <c r="G1" s="284"/>
      <c r="H1" s="284"/>
      <c r="I1" s="284"/>
      <c r="J1" s="284"/>
      <c r="K1" s="284"/>
      <c r="L1" s="284"/>
      <c r="M1" s="284"/>
      <c r="N1" s="237"/>
    </row>
    <row r="2" spans="1:14" s="1" customFormat="1" ht="20.100000000000001" customHeight="1">
      <c r="A2" s="238"/>
      <c r="B2" s="214"/>
      <c r="C2" s="215"/>
      <c r="D2" s="215"/>
      <c r="E2" s="216"/>
      <c r="F2" s="295" t="s">
        <v>717</v>
      </c>
      <c r="G2" s="295"/>
      <c r="H2" s="295"/>
      <c r="I2" s="295"/>
      <c r="J2" s="295"/>
      <c r="K2" s="295"/>
      <c r="L2" s="295"/>
      <c r="M2" s="296"/>
      <c r="N2" s="239"/>
    </row>
    <row r="3" spans="1:14" s="1" customFormat="1" ht="20.100000000000001" customHeight="1">
      <c r="A3" s="238"/>
      <c r="B3" s="217"/>
      <c r="C3" s="218"/>
      <c r="D3" s="218"/>
      <c r="E3" s="219"/>
      <c r="F3" s="297"/>
      <c r="G3" s="297"/>
      <c r="H3" s="297"/>
      <c r="I3" s="297"/>
      <c r="J3" s="297"/>
      <c r="K3" s="297"/>
      <c r="L3" s="297"/>
      <c r="M3" s="298"/>
      <c r="N3" s="239"/>
    </row>
    <row r="4" spans="1:14" s="1" customFormat="1" ht="20.100000000000001" customHeight="1">
      <c r="A4" s="238"/>
      <c r="B4" s="217"/>
      <c r="C4" s="218"/>
      <c r="D4" s="218"/>
      <c r="E4" s="219"/>
      <c r="F4" s="297"/>
      <c r="G4" s="297"/>
      <c r="H4" s="297"/>
      <c r="I4" s="297"/>
      <c r="J4" s="297"/>
      <c r="K4" s="297"/>
      <c r="L4" s="297"/>
      <c r="M4" s="298"/>
      <c r="N4" s="239"/>
    </row>
    <row r="5" spans="1:14" s="1" customFormat="1" ht="24.75" customHeight="1">
      <c r="A5" s="238"/>
      <c r="B5" s="217"/>
      <c r="C5" s="218"/>
      <c r="D5" s="218"/>
      <c r="E5" s="219"/>
      <c r="F5" s="219"/>
      <c r="G5" s="219"/>
      <c r="H5" s="299" t="s">
        <v>715</v>
      </c>
      <c r="I5" s="299"/>
      <c r="J5" s="299"/>
      <c r="K5" s="299"/>
      <c r="L5" s="299"/>
      <c r="M5" s="220"/>
      <c r="N5" s="239"/>
    </row>
    <row r="6" spans="1:14" s="1" customFormat="1" ht="20.100000000000001" customHeight="1">
      <c r="A6" s="238"/>
      <c r="B6" s="217"/>
      <c r="C6" s="218"/>
      <c r="D6" s="218"/>
      <c r="E6" s="219"/>
      <c r="F6" s="219"/>
      <c r="G6" s="219"/>
      <c r="H6" s="299" t="s">
        <v>716</v>
      </c>
      <c r="I6" s="299"/>
      <c r="J6" s="299"/>
      <c r="K6" s="299"/>
      <c r="L6" s="299"/>
      <c r="M6" s="300"/>
      <c r="N6" s="239"/>
    </row>
    <row r="7" spans="1:14" s="1" customFormat="1" ht="20.100000000000001" customHeight="1">
      <c r="A7" s="238"/>
      <c r="B7" s="221"/>
      <c r="C7" s="222"/>
      <c r="D7" s="222"/>
      <c r="E7" s="223"/>
      <c r="F7" s="223"/>
      <c r="G7" s="223"/>
      <c r="H7" s="301"/>
      <c r="I7" s="301"/>
      <c r="J7" s="301"/>
      <c r="K7" s="301"/>
      <c r="L7" s="301"/>
      <c r="M7" s="302"/>
      <c r="N7" s="239"/>
    </row>
    <row r="8" spans="1:14" s="1" customFormat="1">
      <c r="A8" s="238"/>
      <c r="B8" s="285" t="s">
        <v>0</v>
      </c>
      <c r="C8" s="285"/>
      <c r="D8" s="285"/>
      <c r="E8" s="285"/>
      <c r="F8" s="285"/>
      <c r="G8" s="285"/>
      <c r="H8" s="285"/>
      <c r="I8" s="285"/>
      <c r="J8" s="285"/>
      <c r="K8" s="285"/>
      <c r="L8" s="285"/>
      <c r="M8" s="285"/>
      <c r="N8" s="239"/>
    </row>
    <row r="9" spans="1:14" s="1" customFormat="1">
      <c r="A9" s="238"/>
      <c r="B9" s="285"/>
      <c r="C9" s="285"/>
      <c r="D9" s="285"/>
      <c r="E9" s="285"/>
      <c r="F9" s="285"/>
      <c r="G9" s="285"/>
      <c r="H9" s="285"/>
      <c r="I9" s="285"/>
      <c r="J9" s="285"/>
      <c r="K9" s="285"/>
      <c r="L9" s="285"/>
      <c r="M9" s="285"/>
      <c r="N9" s="239"/>
    </row>
    <row r="10" spans="1:14" s="1" customFormat="1" ht="32.1" customHeight="1">
      <c r="A10" s="238"/>
      <c r="B10" s="286" t="s">
        <v>734</v>
      </c>
      <c r="C10" s="287"/>
      <c r="D10" s="287"/>
      <c r="E10" s="287"/>
      <c r="F10" s="287"/>
      <c r="G10" s="287"/>
      <c r="H10" s="287"/>
      <c r="I10" s="287"/>
      <c r="J10" s="287"/>
      <c r="K10" s="287"/>
      <c r="L10" s="287"/>
      <c r="M10" s="288"/>
      <c r="N10" s="239"/>
    </row>
    <row r="11" spans="1:14" s="1" customFormat="1" ht="32.1" customHeight="1">
      <c r="A11" s="238"/>
      <c r="B11" s="289"/>
      <c r="C11" s="290"/>
      <c r="D11" s="290"/>
      <c r="E11" s="290"/>
      <c r="F11" s="290"/>
      <c r="G11" s="290"/>
      <c r="H11" s="290"/>
      <c r="I11" s="290"/>
      <c r="J11" s="290"/>
      <c r="K11" s="290"/>
      <c r="L11" s="290"/>
      <c r="M11" s="291"/>
      <c r="N11" s="239"/>
    </row>
    <row r="12" spans="1:14" s="1" customFormat="1" ht="32.1" customHeight="1">
      <c r="A12" s="238"/>
      <c r="B12" s="289"/>
      <c r="C12" s="290"/>
      <c r="D12" s="290"/>
      <c r="E12" s="290"/>
      <c r="F12" s="290"/>
      <c r="G12" s="290"/>
      <c r="H12" s="290"/>
      <c r="I12" s="290"/>
      <c r="J12" s="290"/>
      <c r="K12" s="290"/>
      <c r="L12" s="290"/>
      <c r="M12" s="291"/>
      <c r="N12" s="239"/>
    </row>
    <row r="13" spans="1:14" s="1" customFormat="1" ht="32.1" customHeight="1">
      <c r="A13" s="238"/>
      <c r="B13" s="289"/>
      <c r="C13" s="290"/>
      <c r="D13" s="290"/>
      <c r="E13" s="290"/>
      <c r="F13" s="290"/>
      <c r="G13" s="290"/>
      <c r="H13" s="290"/>
      <c r="I13" s="290"/>
      <c r="J13" s="290"/>
      <c r="K13" s="290"/>
      <c r="L13" s="290"/>
      <c r="M13" s="291"/>
      <c r="N13" s="239"/>
    </row>
    <row r="14" spans="1:14" s="1" customFormat="1" ht="32.1" customHeight="1">
      <c r="A14" s="238"/>
      <c r="B14" s="289"/>
      <c r="C14" s="290"/>
      <c r="D14" s="290"/>
      <c r="E14" s="290"/>
      <c r="F14" s="290"/>
      <c r="G14" s="290"/>
      <c r="H14" s="290"/>
      <c r="I14" s="290"/>
      <c r="J14" s="290"/>
      <c r="K14" s="290"/>
      <c r="L14" s="290"/>
      <c r="M14" s="291"/>
      <c r="N14" s="239"/>
    </row>
    <row r="15" spans="1:14" s="1" customFormat="1" ht="32.1" customHeight="1">
      <c r="A15" s="238"/>
      <c r="B15" s="289"/>
      <c r="C15" s="290"/>
      <c r="D15" s="290"/>
      <c r="E15" s="290"/>
      <c r="F15" s="290"/>
      <c r="G15" s="290"/>
      <c r="H15" s="290"/>
      <c r="I15" s="290"/>
      <c r="J15" s="290"/>
      <c r="K15" s="290"/>
      <c r="L15" s="290"/>
      <c r="M15" s="291"/>
      <c r="N15" s="239"/>
    </row>
    <row r="16" spans="1:14" s="1" customFormat="1" ht="32.1" customHeight="1">
      <c r="A16" s="238"/>
      <c r="B16" s="289"/>
      <c r="C16" s="290"/>
      <c r="D16" s="290"/>
      <c r="E16" s="290"/>
      <c r="F16" s="290"/>
      <c r="G16" s="290"/>
      <c r="H16" s="290"/>
      <c r="I16" s="290"/>
      <c r="J16" s="290"/>
      <c r="K16" s="290"/>
      <c r="L16" s="290"/>
      <c r="M16" s="291"/>
      <c r="N16" s="239"/>
    </row>
    <row r="17" spans="1:14" s="1" customFormat="1" ht="32.1" customHeight="1">
      <c r="A17" s="238"/>
      <c r="B17" s="289"/>
      <c r="C17" s="290"/>
      <c r="D17" s="290"/>
      <c r="E17" s="290"/>
      <c r="F17" s="290"/>
      <c r="G17" s="290"/>
      <c r="H17" s="290"/>
      <c r="I17" s="290"/>
      <c r="J17" s="290"/>
      <c r="K17" s="290"/>
      <c r="L17" s="290"/>
      <c r="M17" s="291"/>
      <c r="N17" s="239"/>
    </row>
    <row r="18" spans="1:14" s="1" customFormat="1" ht="32.1" customHeight="1">
      <c r="A18" s="238"/>
      <c r="B18" s="289"/>
      <c r="C18" s="290"/>
      <c r="D18" s="290"/>
      <c r="E18" s="290"/>
      <c r="F18" s="290"/>
      <c r="G18" s="290"/>
      <c r="H18" s="290"/>
      <c r="I18" s="290"/>
      <c r="J18" s="290"/>
      <c r="K18" s="290"/>
      <c r="L18" s="290"/>
      <c r="M18" s="291"/>
      <c r="N18" s="239"/>
    </row>
    <row r="19" spans="1:14" s="1" customFormat="1" ht="32.1" customHeight="1">
      <c r="A19" s="238"/>
      <c r="B19" s="289"/>
      <c r="C19" s="290"/>
      <c r="D19" s="290"/>
      <c r="E19" s="290"/>
      <c r="F19" s="290"/>
      <c r="G19" s="290"/>
      <c r="H19" s="290"/>
      <c r="I19" s="290"/>
      <c r="J19" s="290"/>
      <c r="K19" s="290"/>
      <c r="L19" s="290"/>
      <c r="M19" s="291"/>
      <c r="N19" s="239"/>
    </row>
    <row r="20" spans="1:14" s="1" customFormat="1" ht="32.1" customHeight="1">
      <c r="A20" s="238"/>
      <c r="B20" s="289"/>
      <c r="C20" s="290"/>
      <c r="D20" s="290"/>
      <c r="E20" s="290"/>
      <c r="F20" s="290"/>
      <c r="G20" s="290"/>
      <c r="H20" s="290"/>
      <c r="I20" s="290"/>
      <c r="J20" s="290"/>
      <c r="K20" s="290"/>
      <c r="L20" s="290"/>
      <c r="M20" s="291"/>
      <c r="N20" s="239"/>
    </row>
    <row r="21" spans="1:14" s="1" customFormat="1" ht="32.1" customHeight="1">
      <c r="A21" s="238"/>
      <c r="B21" s="289"/>
      <c r="C21" s="290"/>
      <c r="D21" s="290"/>
      <c r="E21" s="290"/>
      <c r="F21" s="290"/>
      <c r="G21" s="290"/>
      <c r="H21" s="290"/>
      <c r="I21" s="290"/>
      <c r="J21" s="290"/>
      <c r="K21" s="290"/>
      <c r="L21" s="290"/>
      <c r="M21" s="291"/>
      <c r="N21" s="239"/>
    </row>
    <row r="22" spans="1:14" s="2" customFormat="1" ht="32.1" customHeight="1">
      <c r="A22" s="240"/>
      <c r="B22" s="292"/>
      <c r="C22" s="293"/>
      <c r="D22" s="293"/>
      <c r="E22" s="293"/>
      <c r="F22" s="293"/>
      <c r="G22" s="293"/>
      <c r="H22" s="293"/>
      <c r="I22" s="293"/>
      <c r="J22" s="293"/>
      <c r="K22" s="293"/>
      <c r="L22" s="293"/>
      <c r="M22" s="294"/>
      <c r="N22" s="241"/>
    </row>
    <row r="23" spans="1:14" s="1" customFormat="1" ht="14.45" customHeight="1">
      <c r="A23" s="238"/>
      <c r="B23" s="285" t="s">
        <v>1</v>
      </c>
      <c r="C23" s="285"/>
      <c r="D23" s="285"/>
      <c r="E23" s="285"/>
      <c r="F23" s="285"/>
      <c r="G23" s="285"/>
      <c r="H23" s="285"/>
      <c r="I23" s="285"/>
      <c r="J23" s="285"/>
      <c r="K23" s="285"/>
      <c r="L23" s="285"/>
      <c r="M23" s="285"/>
      <c r="N23" s="239"/>
    </row>
    <row r="24" spans="1:14" s="1" customFormat="1" ht="14.45" customHeight="1">
      <c r="A24" s="238"/>
      <c r="B24" s="285"/>
      <c r="C24" s="285"/>
      <c r="D24" s="285"/>
      <c r="E24" s="285"/>
      <c r="F24" s="285"/>
      <c r="G24" s="285"/>
      <c r="H24" s="285"/>
      <c r="I24" s="285"/>
      <c r="J24" s="285"/>
      <c r="K24" s="285"/>
      <c r="L24" s="285"/>
      <c r="M24" s="285"/>
      <c r="N24" s="239"/>
    </row>
    <row r="25" spans="1:14" s="1" customFormat="1" ht="14.45" customHeight="1">
      <c r="A25" s="238"/>
      <c r="B25" s="281" t="s">
        <v>2</v>
      </c>
      <c r="C25" s="282"/>
      <c r="D25" s="282"/>
      <c r="E25" s="282"/>
      <c r="F25" s="282"/>
      <c r="G25" s="282"/>
      <c r="H25" s="282"/>
      <c r="I25" s="282"/>
      <c r="J25" s="282"/>
      <c r="K25" s="282"/>
      <c r="L25" s="282"/>
      <c r="M25" s="283"/>
      <c r="N25" s="239"/>
    </row>
    <row r="26" spans="1:14" s="1" customFormat="1">
      <c r="A26" s="238"/>
      <c r="B26" s="274"/>
      <c r="C26" s="275"/>
      <c r="D26" s="275"/>
      <c r="E26" s="275"/>
      <c r="F26" s="275"/>
      <c r="G26" s="275"/>
      <c r="H26" s="275"/>
      <c r="I26" s="275"/>
      <c r="J26" s="275"/>
      <c r="K26" s="275"/>
      <c r="L26" s="275"/>
      <c r="M26" s="276"/>
      <c r="N26" s="239"/>
    </row>
    <row r="27" spans="1:14" s="1" customFormat="1">
      <c r="A27" s="238"/>
      <c r="B27" s="274"/>
      <c r="C27" s="275"/>
      <c r="D27" s="275"/>
      <c r="E27" s="275"/>
      <c r="F27" s="275"/>
      <c r="G27" s="275"/>
      <c r="H27" s="275"/>
      <c r="I27" s="275"/>
      <c r="J27" s="275"/>
      <c r="K27" s="275"/>
      <c r="L27" s="275"/>
      <c r="M27" s="276"/>
      <c r="N27" s="239"/>
    </row>
    <row r="28" spans="1:14" s="1" customFormat="1">
      <c r="A28" s="238"/>
      <c r="B28" s="274"/>
      <c r="C28" s="275"/>
      <c r="D28" s="275"/>
      <c r="E28" s="275"/>
      <c r="F28" s="275"/>
      <c r="G28" s="275"/>
      <c r="H28" s="275"/>
      <c r="I28" s="275"/>
      <c r="J28" s="275"/>
      <c r="K28" s="275"/>
      <c r="L28" s="275"/>
      <c r="M28" s="276"/>
      <c r="N28" s="239"/>
    </row>
    <row r="29" spans="1:14" s="1" customFormat="1">
      <c r="A29" s="238"/>
      <c r="B29" s="224"/>
      <c r="C29" s="225"/>
      <c r="D29" s="225"/>
      <c r="E29" s="225"/>
      <c r="F29" s="225"/>
      <c r="G29" s="225"/>
      <c r="H29" s="225"/>
      <c r="I29" s="225"/>
      <c r="J29" s="225"/>
      <c r="K29" s="225"/>
      <c r="L29" s="225"/>
      <c r="M29" s="252"/>
      <c r="N29" s="239"/>
    </row>
    <row r="30" spans="1:14" s="1" customFormat="1">
      <c r="A30" s="238"/>
      <c r="B30" s="274" t="s">
        <v>3</v>
      </c>
      <c r="C30" s="275"/>
      <c r="D30" s="275"/>
      <c r="E30" s="275"/>
      <c r="F30" s="275"/>
      <c r="G30" s="275"/>
      <c r="H30" s="275"/>
      <c r="I30" s="275"/>
      <c r="J30" s="275"/>
      <c r="K30" s="275"/>
      <c r="L30" s="275"/>
      <c r="M30" s="276"/>
      <c r="N30" s="239"/>
    </row>
    <row r="31" spans="1:14" s="1" customFormat="1">
      <c r="A31" s="238"/>
      <c r="B31" s="274"/>
      <c r="C31" s="275"/>
      <c r="D31" s="275"/>
      <c r="E31" s="275"/>
      <c r="F31" s="275"/>
      <c r="G31" s="275"/>
      <c r="H31" s="275"/>
      <c r="I31" s="275"/>
      <c r="J31" s="275"/>
      <c r="K31" s="275"/>
      <c r="L31" s="275"/>
      <c r="M31" s="276"/>
      <c r="N31" s="239"/>
    </row>
    <row r="32" spans="1:14" s="1" customFormat="1">
      <c r="A32" s="238"/>
      <c r="B32" s="274"/>
      <c r="C32" s="275"/>
      <c r="D32" s="275"/>
      <c r="E32" s="275"/>
      <c r="F32" s="275"/>
      <c r="G32" s="275"/>
      <c r="H32" s="275"/>
      <c r="I32" s="275"/>
      <c r="J32" s="275"/>
      <c r="K32" s="275"/>
      <c r="L32" s="275"/>
      <c r="M32" s="276"/>
      <c r="N32" s="239"/>
    </row>
    <row r="33" spans="1:14" s="1" customFormat="1">
      <c r="A33" s="238"/>
      <c r="B33" s="226"/>
      <c r="C33" s="227"/>
      <c r="D33" s="227"/>
      <c r="E33" s="227"/>
      <c r="F33" s="227"/>
      <c r="G33" s="227"/>
      <c r="H33" s="227"/>
      <c r="I33" s="227"/>
      <c r="J33" s="227"/>
      <c r="K33" s="227"/>
      <c r="L33" s="227"/>
      <c r="M33" s="253"/>
      <c r="N33" s="239"/>
    </row>
    <row r="34" spans="1:14" s="1" customFormat="1">
      <c r="A34" s="238"/>
      <c r="B34" s="277"/>
      <c r="C34" s="278"/>
      <c r="D34" s="279" t="s">
        <v>4</v>
      </c>
      <c r="E34" s="279"/>
      <c r="F34" s="279"/>
      <c r="G34" s="279"/>
      <c r="H34" s="279"/>
      <c r="I34" s="279"/>
      <c r="J34" s="279"/>
      <c r="K34" s="279"/>
      <c r="L34" s="279"/>
      <c r="M34" s="280"/>
      <c r="N34" s="239"/>
    </row>
    <row r="35" spans="1:14" s="1" customFormat="1">
      <c r="A35" s="238"/>
      <c r="B35" s="254"/>
      <c r="C35" s="255"/>
      <c r="D35" s="255"/>
      <c r="E35" s="255"/>
      <c r="F35" s="255"/>
      <c r="G35" s="255"/>
      <c r="H35" s="255"/>
      <c r="I35" s="255"/>
      <c r="J35" s="255"/>
      <c r="K35" s="255"/>
      <c r="L35" s="255"/>
      <c r="M35" s="256"/>
      <c r="N35" s="239"/>
    </row>
    <row r="36" spans="1:14" customFormat="1">
      <c r="A36" s="238"/>
      <c r="B36" s="285" t="s">
        <v>350</v>
      </c>
      <c r="C36" s="285"/>
      <c r="D36" s="285"/>
      <c r="E36" s="285"/>
      <c r="F36" s="285"/>
      <c r="G36" s="285"/>
      <c r="H36" s="285"/>
      <c r="I36" s="285"/>
      <c r="J36" s="285"/>
      <c r="K36" s="285"/>
      <c r="L36" s="285"/>
      <c r="M36" s="285"/>
      <c r="N36" s="239"/>
    </row>
    <row r="37" spans="1:14" customFormat="1">
      <c r="A37" s="238"/>
      <c r="B37" s="285"/>
      <c r="C37" s="285"/>
      <c r="D37" s="285"/>
      <c r="E37" s="285"/>
      <c r="F37" s="285"/>
      <c r="G37" s="285"/>
      <c r="H37" s="285"/>
      <c r="I37" s="285"/>
      <c r="J37" s="285"/>
      <c r="K37" s="285"/>
      <c r="L37" s="285"/>
      <c r="M37" s="285"/>
      <c r="N37" s="239"/>
    </row>
    <row r="38" spans="1:14" customFormat="1" ht="20.100000000000001" customHeight="1">
      <c r="A38" s="238"/>
      <c r="B38" s="307" t="s">
        <v>736</v>
      </c>
      <c r="C38" s="308"/>
      <c r="D38" s="308"/>
      <c r="E38" s="308"/>
      <c r="F38" s="308"/>
      <c r="G38" s="308"/>
      <c r="H38" s="308"/>
      <c r="I38" s="308"/>
      <c r="J38" s="308"/>
      <c r="K38" s="308"/>
      <c r="L38" s="308"/>
      <c r="M38" s="309"/>
      <c r="N38" s="239"/>
    </row>
    <row r="39" spans="1:14" customFormat="1" ht="15.75" customHeight="1">
      <c r="A39" s="238"/>
      <c r="B39" s="310"/>
      <c r="C39" s="311"/>
      <c r="D39" s="311"/>
      <c r="E39" s="311"/>
      <c r="F39" s="311"/>
      <c r="G39" s="311"/>
      <c r="H39" s="311"/>
      <c r="I39" s="311"/>
      <c r="J39" s="311"/>
      <c r="K39" s="311"/>
      <c r="L39" s="311"/>
      <c r="M39" s="312"/>
      <c r="N39" s="239"/>
    </row>
    <row r="40" spans="1:14" customFormat="1" ht="20.100000000000001" customHeight="1">
      <c r="A40" s="238"/>
      <c r="B40" s="313" t="s">
        <v>721</v>
      </c>
      <c r="C40" s="314"/>
      <c r="D40" s="314"/>
      <c r="E40" s="314"/>
      <c r="F40" s="314"/>
      <c r="G40" s="228"/>
      <c r="H40" s="228"/>
      <c r="I40" s="228"/>
      <c r="J40" s="228"/>
      <c r="K40" s="228"/>
      <c r="L40" s="228"/>
      <c r="M40" s="257"/>
      <c r="N40" s="239"/>
    </row>
    <row r="41" spans="1:14" customFormat="1" ht="12.75" customHeight="1">
      <c r="A41" s="238"/>
      <c r="B41" s="229"/>
      <c r="C41" s="228"/>
      <c r="D41" s="228"/>
      <c r="E41" s="228"/>
      <c r="F41" s="228"/>
      <c r="G41" s="228"/>
      <c r="H41" s="228"/>
      <c r="I41" s="228"/>
      <c r="J41" s="228"/>
      <c r="K41" s="228"/>
      <c r="L41" s="228"/>
      <c r="M41" s="257"/>
      <c r="N41" s="239"/>
    </row>
    <row r="42" spans="1:14" customFormat="1" ht="33" customHeight="1">
      <c r="A42" s="238"/>
      <c r="B42" s="315" t="s">
        <v>744</v>
      </c>
      <c r="C42" s="316"/>
      <c r="D42" s="316"/>
      <c r="E42" s="316"/>
      <c r="F42" s="316"/>
      <c r="G42" s="316"/>
      <c r="H42" s="316"/>
      <c r="I42" s="316"/>
      <c r="J42" s="316"/>
      <c r="K42" s="316"/>
      <c r="L42" s="316"/>
      <c r="M42" s="317"/>
      <c r="N42" s="239"/>
    </row>
    <row r="43" spans="1:14" customFormat="1" ht="12" customHeight="1">
      <c r="A43" s="238"/>
      <c r="B43" s="315"/>
      <c r="C43" s="316"/>
      <c r="D43" s="316"/>
      <c r="E43" s="316"/>
      <c r="F43" s="316"/>
      <c r="G43" s="316"/>
      <c r="H43" s="316"/>
      <c r="I43" s="316"/>
      <c r="J43" s="316"/>
      <c r="K43" s="316"/>
      <c r="L43" s="316"/>
      <c r="M43" s="317"/>
      <c r="N43" s="239"/>
    </row>
    <row r="44" spans="1:14" customFormat="1">
      <c r="A44" s="238"/>
      <c r="B44" s="254"/>
      <c r="C44" s="255"/>
      <c r="D44" s="255"/>
      <c r="E44" s="255"/>
      <c r="F44" s="255"/>
      <c r="G44" s="255"/>
      <c r="H44" s="255"/>
      <c r="I44" s="255"/>
      <c r="J44" s="255"/>
      <c r="K44" s="255"/>
      <c r="L44" s="255"/>
      <c r="M44" s="256"/>
      <c r="N44" s="239"/>
    </row>
    <row r="45" spans="1:14" s="1" customFormat="1" ht="14.45" customHeight="1">
      <c r="A45" s="238"/>
      <c r="B45" s="285" t="s">
        <v>5</v>
      </c>
      <c r="C45" s="285"/>
      <c r="D45" s="285"/>
      <c r="E45" s="285"/>
      <c r="F45" s="285"/>
      <c r="G45" s="285"/>
      <c r="H45" s="285"/>
      <c r="I45" s="285"/>
      <c r="J45" s="285"/>
      <c r="K45" s="285"/>
      <c r="L45" s="285"/>
      <c r="M45" s="285"/>
      <c r="N45" s="239"/>
    </row>
    <row r="46" spans="1:14" s="1" customFormat="1" ht="14.45" customHeight="1">
      <c r="A46" s="238"/>
      <c r="B46" s="285"/>
      <c r="C46" s="285"/>
      <c r="D46" s="285"/>
      <c r="E46" s="285"/>
      <c r="F46" s="285"/>
      <c r="G46" s="285"/>
      <c r="H46" s="285"/>
      <c r="I46" s="285"/>
      <c r="J46" s="285"/>
      <c r="K46" s="285"/>
      <c r="L46" s="285"/>
      <c r="M46" s="285"/>
      <c r="N46" s="239"/>
    </row>
    <row r="47" spans="1:14" s="1" customFormat="1" ht="14.45" customHeight="1" thickBot="1">
      <c r="A47" s="238"/>
      <c r="B47" s="303" t="s">
        <v>6</v>
      </c>
      <c r="C47" s="304"/>
      <c r="D47" s="304"/>
      <c r="E47" s="305"/>
      <c r="F47" s="305"/>
      <c r="G47" s="305"/>
      <c r="H47" s="305"/>
      <c r="I47" s="305"/>
      <c r="J47" s="305"/>
      <c r="K47" s="305"/>
      <c r="L47" s="305"/>
      <c r="M47" s="306"/>
      <c r="N47" s="239"/>
    </row>
    <row r="48" spans="1:14" s="1" customFormat="1" ht="15" customHeight="1" thickBot="1">
      <c r="A48" s="238"/>
      <c r="B48" s="318" t="s">
        <v>7</v>
      </c>
      <c r="C48" s="319"/>
      <c r="D48" s="319"/>
      <c r="E48" s="320"/>
      <c r="F48" s="320"/>
      <c r="G48" s="320"/>
      <c r="H48" s="320"/>
      <c r="I48" s="320"/>
      <c r="J48" s="320"/>
      <c r="K48" s="320"/>
      <c r="L48" s="320"/>
      <c r="M48" s="321"/>
      <c r="N48" s="239"/>
    </row>
    <row r="49" spans="1:14" s="1" customFormat="1" ht="15" customHeight="1" thickBot="1">
      <c r="A49" s="238"/>
      <c r="B49" s="318" t="s">
        <v>8</v>
      </c>
      <c r="C49" s="319"/>
      <c r="D49" s="319"/>
      <c r="E49" s="320"/>
      <c r="F49" s="320"/>
      <c r="G49" s="320"/>
      <c r="H49" s="320"/>
      <c r="I49" s="320"/>
      <c r="J49" s="320"/>
      <c r="K49" s="320"/>
      <c r="L49" s="320"/>
      <c r="M49" s="321"/>
      <c r="N49" s="239"/>
    </row>
    <row r="50" spans="1:14" s="1" customFormat="1" ht="15.75" thickBot="1">
      <c r="A50" s="238"/>
      <c r="B50" s="318" t="s">
        <v>9</v>
      </c>
      <c r="C50" s="319"/>
      <c r="D50" s="319"/>
      <c r="E50" s="320"/>
      <c r="F50" s="320"/>
      <c r="G50" s="320"/>
      <c r="H50" s="320"/>
      <c r="I50" s="320"/>
      <c r="J50" s="320"/>
      <c r="K50" s="320"/>
      <c r="L50" s="320"/>
      <c r="M50" s="321"/>
      <c r="N50" s="239"/>
    </row>
    <row r="51" spans="1:14" s="1" customFormat="1" ht="15.75" thickBot="1">
      <c r="A51" s="238"/>
      <c r="B51" s="318" t="s">
        <v>10</v>
      </c>
      <c r="C51" s="319"/>
      <c r="D51" s="319"/>
      <c r="E51" s="320"/>
      <c r="F51" s="320"/>
      <c r="G51" s="320"/>
      <c r="H51" s="320"/>
      <c r="I51" s="320"/>
      <c r="J51" s="320"/>
      <c r="K51" s="320"/>
      <c r="L51" s="320"/>
      <c r="M51" s="321"/>
      <c r="N51" s="239"/>
    </row>
    <row r="52" spans="1:14" s="1" customFormat="1" ht="15.75" thickBot="1">
      <c r="A52" s="238"/>
      <c r="B52" s="318" t="s">
        <v>11</v>
      </c>
      <c r="C52" s="319"/>
      <c r="D52" s="319"/>
      <c r="E52" s="320"/>
      <c r="F52" s="320"/>
      <c r="G52" s="320"/>
      <c r="H52" s="320"/>
      <c r="I52" s="320"/>
      <c r="J52" s="320"/>
      <c r="K52" s="320"/>
      <c r="L52" s="320"/>
      <c r="M52" s="321"/>
      <c r="N52" s="239"/>
    </row>
    <row r="53" spans="1:14" s="1" customFormat="1" ht="15.75" thickBot="1">
      <c r="A53" s="238"/>
      <c r="B53" s="230"/>
      <c r="C53" s="231"/>
      <c r="D53" s="231"/>
      <c r="E53" s="232"/>
      <c r="F53" s="232"/>
      <c r="G53" s="232"/>
      <c r="H53" s="232"/>
      <c r="I53" s="232"/>
      <c r="J53" s="232"/>
      <c r="K53" s="232"/>
      <c r="L53" s="232"/>
      <c r="M53" s="258"/>
      <c r="N53" s="239"/>
    </row>
    <row r="54" spans="1:14" s="1" customFormat="1" ht="15" customHeight="1" thickBot="1">
      <c r="A54" s="238"/>
      <c r="B54" s="322" t="s">
        <v>12</v>
      </c>
      <c r="C54" s="323"/>
      <c r="D54" s="324"/>
      <c r="E54" s="325"/>
      <c r="F54" s="323" t="s">
        <v>13</v>
      </c>
      <c r="G54" s="323"/>
      <c r="H54" s="326"/>
      <c r="I54" s="327"/>
      <c r="J54" s="323" t="s">
        <v>14</v>
      </c>
      <c r="K54" s="323"/>
      <c r="L54" s="326"/>
      <c r="M54" s="328"/>
      <c r="N54" s="239"/>
    </row>
    <row r="55" spans="1:14" s="1" customFormat="1" ht="15.75" thickBot="1">
      <c r="A55" s="238"/>
      <c r="B55" s="318"/>
      <c r="C55" s="319"/>
      <c r="D55" s="319"/>
      <c r="E55" s="233"/>
      <c r="F55" s="233"/>
      <c r="G55" s="233"/>
      <c r="H55" s="233"/>
      <c r="I55" s="233"/>
      <c r="J55" s="233"/>
      <c r="K55" s="233"/>
      <c r="L55" s="233"/>
      <c r="M55" s="259"/>
      <c r="N55" s="239"/>
    </row>
    <row r="56" spans="1:14" s="1" customFormat="1" ht="14.45" customHeight="1" thickBot="1">
      <c r="A56" s="238"/>
      <c r="B56" s="329" t="s">
        <v>15</v>
      </c>
      <c r="C56" s="330"/>
      <c r="D56" s="330"/>
      <c r="E56" s="330"/>
      <c r="F56" s="330"/>
      <c r="G56" s="331"/>
      <c r="H56" s="332" t="s">
        <v>16</v>
      </c>
      <c r="I56" s="330"/>
      <c r="J56" s="330"/>
      <c r="K56" s="330"/>
      <c r="L56" s="330"/>
      <c r="M56" s="333"/>
      <c r="N56" s="239"/>
    </row>
    <row r="57" spans="1:14" s="1" customFormat="1" ht="15" customHeight="1" thickBot="1">
      <c r="A57" s="238"/>
      <c r="B57" s="334" t="s">
        <v>17</v>
      </c>
      <c r="C57" s="335"/>
      <c r="D57" s="336"/>
      <c r="E57" s="336"/>
      <c r="F57" s="336"/>
      <c r="G57" s="336"/>
      <c r="H57" s="335" t="s">
        <v>17</v>
      </c>
      <c r="I57" s="335"/>
      <c r="J57" s="336"/>
      <c r="K57" s="336"/>
      <c r="L57" s="336"/>
      <c r="M57" s="337"/>
      <c r="N57" s="239"/>
    </row>
    <row r="58" spans="1:14" s="1" customFormat="1" ht="15" customHeight="1" thickBot="1">
      <c r="A58" s="238"/>
      <c r="B58" s="334" t="s">
        <v>18</v>
      </c>
      <c r="C58" s="335"/>
      <c r="D58" s="336"/>
      <c r="E58" s="336"/>
      <c r="F58" s="336"/>
      <c r="G58" s="336"/>
      <c r="H58" s="335" t="s">
        <v>18</v>
      </c>
      <c r="I58" s="335"/>
      <c r="J58" s="336"/>
      <c r="K58" s="336"/>
      <c r="L58" s="336"/>
      <c r="M58" s="337"/>
      <c r="N58" s="239"/>
    </row>
    <row r="59" spans="1:14" s="1" customFormat="1" ht="15.75" thickBot="1">
      <c r="A59" s="238"/>
      <c r="B59" s="334" t="s">
        <v>19</v>
      </c>
      <c r="C59" s="335"/>
      <c r="D59" s="336"/>
      <c r="E59" s="336"/>
      <c r="F59" s="336"/>
      <c r="G59" s="336"/>
      <c r="H59" s="335" t="s">
        <v>19</v>
      </c>
      <c r="I59" s="335"/>
      <c r="J59" s="336"/>
      <c r="K59" s="336"/>
      <c r="L59" s="336"/>
      <c r="M59" s="337"/>
      <c r="N59" s="239"/>
    </row>
    <row r="60" spans="1:14" s="1" customFormat="1" ht="15.75" thickBot="1">
      <c r="A60" s="238"/>
      <c r="B60" s="334" t="s">
        <v>20</v>
      </c>
      <c r="C60" s="335"/>
      <c r="D60" s="338"/>
      <c r="E60" s="336"/>
      <c r="F60" s="336"/>
      <c r="G60" s="336"/>
      <c r="H60" s="335" t="s">
        <v>20</v>
      </c>
      <c r="I60" s="335"/>
      <c r="J60" s="338"/>
      <c r="K60" s="336"/>
      <c r="L60" s="336"/>
      <c r="M60" s="337"/>
      <c r="N60" s="239"/>
    </row>
    <row r="61" spans="1:14" s="1" customFormat="1" ht="15" customHeight="1">
      <c r="A61" s="238"/>
      <c r="B61" s="339" t="s">
        <v>21</v>
      </c>
      <c r="C61" s="340"/>
      <c r="D61" s="341"/>
      <c r="E61" s="341"/>
      <c r="F61" s="341"/>
      <c r="G61" s="341"/>
      <c r="H61" s="340" t="s">
        <v>21</v>
      </c>
      <c r="I61" s="340"/>
      <c r="J61" s="341"/>
      <c r="K61" s="341"/>
      <c r="L61" s="341"/>
      <c r="M61" s="342"/>
      <c r="N61" s="239"/>
    </row>
    <row r="62" spans="1:14" s="3" customFormat="1" ht="15.75" thickBot="1">
      <c r="A62" s="242"/>
      <c r="B62" s="243"/>
      <c r="C62" s="243"/>
      <c r="D62" s="243"/>
      <c r="E62" s="243"/>
      <c r="F62" s="243"/>
      <c r="G62" s="243"/>
      <c r="H62" s="243"/>
      <c r="I62" s="243"/>
      <c r="J62" s="243"/>
      <c r="K62" s="243"/>
      <c r="L62" s="243"/>
      <c r="M62" s="243"/>
      <c r="N62" s="244"/>
    </row>
    <row r="63" spans="1:14" s="234" customFormat="1" ht="15" hidden="1" customHeight="1"/>
    <row r="64" spans="1:14" s="234" customFormat="1" ht="15" hidden="1" customHeight="1"/>
    <row r="65" s="234" customFormat="1" ht="15" hidden="1" customHeight="1"/>
    <row r="66" s="234" customFormat="1" ht="15" hidden="1" customHeight="1"/>
    <row r="67" s="234" customFormat="1" ht="15" hidden="1" customHeight="1"/>
    <row r="68" s="234" customFormat="1" ht="15" hidden="1" customHeight="1"/>
    <row r="69" s="234" customFormat="1" ht="15" hidden="1" customHeight="1"/>
    <row r="70" s="234" customFormat="1" ht="15" hidden="1" customHeight="1"/>
    <row r="71" s="4" customFormat="1" ht="15" hidden="1" customHeight="1"/>
    <row r="72" s="4" customFormat="1" ht="15" hidden="1" customHeight="1"/>
    <row r="73" s="4" customFormat="1" ht="15" hidden="1" customHeight="1"/>
    <row r="74" s="4" customFormat="1" ht="15" hidden="1" customHeight="1"/>
    <row r="75" s="4" customFormat="1" ht="15" hidden="1" customHeight="1"/>
    <row r="76" s="4" customFormat="1" ht="15" hidden="1" customHeight="1"/>
  </sheetData>
  <sheetProtection algorithmName="SHA-512" hashValue="oAMzQptLNAg5ytEhfqGI1r2qETIEOkEpMuCngUhilgqxMB3pkId/2SFMk1qF8jKXcpzH6u0TIIvoe60N1HGrNg==" saltValue="54SI+tTAEe6hiW5Z2zyEUw==" spinCount="100000" sheet="1" objects="1" scenarios="1"/>
  <mergeCells count="57">
    <mergeCell ref="B60:C60"/>
    <mergeCell ref="D60:G60"/>
    <mergeCell ref="H60:I60"/>
    <mergeCell ref="J60:M60"/>
    <mergeCell ref="B61:C61"/>
    <mergeCell ref="D61:G61"/>
    <mergeCell ref="H61:I61"/>
    <mergeCell ref="J61:M61"/>
    <mergeCell ref="B58:C58"/>
    <mergeCell ref="D58:G58"/>
    <mergeCell ref="H58:I58"/>
    <mergeCell ref="J58:M58"/>
    <mergeCell ref="B59:C59"/>
    <mergeCell ref="D59:G59"/>
    <mergeCell ref="H59:I59"/>
    <mergeCell ref="J59:M59"/>
    <mergeCell ref="B55:D55"/>
    <mergeCell ref="B56:G56"/>
    <mergeCell ref="H56:M56"/>
    <mergeCell ref="B57:C57"/>
    <mergeCell ref="D57:G57"/>
    <mergeCell ref="H57:I57"/>
    <mergeCell ref="J57:M57"/>
    <mergeCell ref="B51:D51"/>
    <mergeCell ref="E51:M51"/>
    <mergeCell ref="B52:D52"/>
    <mergeCell ref="E52:M52"/>
    <mergeCell ref="B54:C54"/>
    <mergeCell ref="D54:E54"/>
    <mergeCell ref="F54:G54"/>
    <mergeCell ref="H54:I54"/>
    <mergeCell ref="J54:K54"/>
    <mergeCell ref="L54:M54"/>
    <mergeCell ref="B48:D48"/>
    <mergeCell ref="E48:M48"/>
    <mergeCell ref="B49:D49"/>
    <mergeCell ref="E49:M49"/>
    <mergeCell ref="B50:D50"/>
    <mergeCell ref="E50:M50"/>
    <mergeCell ref="B45:M46"/>
    <mergeCell ref="B47:D47"/>
    <mergeCell ref="E47:M47"/>
    <mergeCell ref="B36:M37"/>
    <mergeCell ref="B38:M39"/>
    <mergeCell ref="B40:F40"/>
    <mergeCell ref="B42:M43"/>
    <mergeCell ref="B30:M32"/>
    <mergeCell ref="B34:C34"/>
    <mergeCell ref="D34:M34"/>
    <mergeCell ref="B25:M28"/>
    <mergeCell ref="B1:M1"/>
    <mergeCell ref="B8:M9"/>
    <mergeCell ref="B10:M22"/>
    <mergeCell ref="B23:M24"/>
    <mergeCell ref="F2:M4"/>
    <mergeCell ref="H5:L5"/>
    <mergeCell ref="H6:M7"/>
  </mergeCells>
  <phoneticPr fontId="53" type="noConversion"/>
  <pageMargins left="0.7" right="0.7" top="0.75" bottom="0.75" header="0.3" footer="0.3"/>
  <pageSetup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304800</xdr:colOff>
                    <xdr:row>33</xdr:row>
                    <xdr:rowOff>0</xdr:rowOff>
                  </from>
                  <to>
                    <xdr:col>2</xdr:col>
                    <xdr:colOff>304800</xdr:colOff>
                    <xdr:row>34</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314325</xdr:colOff>
                    <xdr:row>33</xdr:row>
                    <xdr:rowOff>28575</xdr:rowOff>
                  </from>
                  <to>
                    <xdr:col>2</xdr:col>
                    <xdr:colOff>314325</xdr:colOff>
                    <xdr:row>34</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371475</xdr:colOff>
                    <xdr:row>32</xdr:row>
                    <xdr:rowOff>161925</xdr:rowOff>
                  </from>
                  <to>
                    <xdr:col>3</xdr:col>
                    <xdr:colOff>66675</xdr:colOff>
                    <xdr:row>34</xdr:row>
                    <xdr:rowOff>28575</xdr:rowOff>
                  </to>
                </anchor>
              </controlPr>
            </control>
          </mc:Choice>
        </mc:AlternateContent>
        <mc:AlternateContent xmlns:mc="http://schemas.openxmlformats.org/markup-compatibility/2006">
          <mc:Choice Requires="x14">
            <control shapeId="1028" r:id="rId7" name="Drop Down 4">
              <controlPr locked="0" defaultSize="0" autoLine="0" autoPict="0">
                <anchor moveWithCells="1">
                  <from>
                    <xdr:col>6</xdr:col>
                    <xdr:colOff>142875</xdr:colOff>
                    <xdr:row>39</xdr:row>
                    <xdr:rowOff>0</xdr:rowOff>
                  </from>
                  <to>
                    <xdr:col>9</xdr:col>
                    <xdr:colOff>9525</xdr:colOff>
                    <xdr:row>40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Datasheet!$C$30:$C$31</xm:f>
          </x14:formula1>
          <xm:sqref>D54:E54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0C75F-5A61-4439-84B8-D5A3B0967C1C}">
  <sheetPr codeName="Sheet6">
    <tabColor theme="4"/>
  </sheetPr>
  <dimension ref="A1:CZ112"/>
  <sheetViews>
    <sheetView zoomScale="98" zoomScaleNormal="98" workbookViewId="0">
      <pane xSplit="4" ySplit="7" topLeftCell="E8" activePane="bottomRight" state="frozen"/>
      <selection pane="topRight" activeCell="D1" sqref="D1"/>
      <selection pane="bottomLeft" activeCell="A8" sqref="A8"/>
      <selection pane="bottomRight" activeCell="E6" sqref="E6"/>
    </sheetView>
  </sheetViews>
  <sheetFormatPr defaultRowHeight="12.75" zeroHeight="1"/>
  <cols>
    <col min="1" max="1" width="1.140625" style="12" customWidth="1"/>
    <col min="2" max="2" width="8.7109375" style="179" customWidth="1"/>
    <col min="3" max="3" width="3.5703125" style="179" customWidth="1"/>
    <col min="4" max="4" width="50.7109375" customWidth="1"/>
  </cols>
  <sheetData>
    <row r="1" spans="2:104" s="12" customFormat="1" ht="9.9499999999999993" customHeight="1">
      <c r="B1" s="109"/>
      <c r="C1" s="109"/>
    </row>
    <row r="2" spans="2:104" ht="24.95" customHeight="1">
      <c r="B2" s="476" t="s">
        <v>705</v>
      </c>
      <c r="C2" s="477"/>
      <c r="D2" s="477"/>
      <c r="E2" s="477"/>
      <c r="F2" s="477"/>
      <c r="G2" s="477"/>
      <c r="H2" s="477"/>
      <c r="I2" s="477"/>
      <c r="J2" s="477"/>
      <c r="K2" s="477"/>
      <c r="L2" s="477"/>
      <c r="M2" s="477"/>
      <c r="N2" s="477"/>
      <c r="O2" s="477"/>
      <c r="P2" s="477"/>
      <c r="Q2" s="477"/>
      <c r="R2" s="477"/>
      <c r="S2" s="477"/>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row>
    <row r="3" spans="2:104" ht="24.95" customHeight="1">
      <c r="B3" s="476"/>
      <c r="C3" s="477"/>
      <c r="D3" s="477"/>
      <c r="E3" s="477"/>
      <c r="F3" s="477"/>
      <c r="G3" s="477"/>
      <c r="H3" s="477"/>
      <c r="I3" s="477"/>
      <c r="J3" s="477"/>
      <c r="K3" s="477"/>
      <c r="L3" s="477"/>
      <c r="M3" s="477"/>
      <c r="N3" s="477"/>
      <c r="O3" s="477"/>
      <c r="P3" s="477"/>
      <c r="Q3" s="477"/>
      <c r="R3" s="477"/>
      <c r="S3" s="477"/>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472" t="s">
        <v>349</v>
      </c>
      <c r="CY3" s="472"/>
      <c r="CZ3" s="12"/>
    </row>
    <row r="4" spans="2:104" ht="126" customHeight="1">
      <c r="B4" s="478" t="s">
        <v>774</v>
      </c>
      <c r="C4" s="479"/>
      <c r="D4" s="479"/>
      <c r="E4" s="479"/>
      <c r="F4" s="479"/>
      <c r="G4" s="479"/>
      <c r="H4" s="479"/>
      <c r="I4" s="479"/>
      <c r="J4" s="479"/>
      <c r="K4" s="479"/>
      <c r="L4" s="479"/>
      <c r="M4" s="479"/>
      <c r="N4" s="479"/>
      <c r="O4" s="479"/>
      <c r="P4" s="479"/>
      <c r="Q4" s="479"/>
      <c r="R4" s="479"/>
      <c r="S4" s="479"/>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472"/>
      <c r="CY4" s="472"/>
      <c r="CZ4" s="12"/>
    </row>
    <row r="5" spans="2:104" s="12" customFormat="1" ht="5.25" customHeight="1">
      <c r="B5" s="109"/>
      <c r="C5" s="109"/>
    </row>
    <row r="6" spans="2:104" ht="24.95" customHeight="1">
      <c r="B6" s="474" t="s">
        <v>609</v>
      </c>
      <c r="C6" s="269" t="s">
        <v>719</v>
      </c>
      <c r="D6" s="207" t="s">
        <v>317</v>
      </c>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05"/>
      <c r="BC6" s="205"/>
      <c r="BD6" s="205"/>
      <c r="BE6" s="205"/>
      <c r="BF6" s="205"/>
      <c r="BG6" s="205"/>
      <c r="BH6" s="205"/>
      <c r="BI6" s="205"/>
      <c r="BJ6" s="205"/>
      <c r="BK6" s="205"/>
      <c r="BL6" s="205"/>
      <c r="BM6" s="205"/>
      <c r="BN6" s="205"/>
      <c r="BO6" s="205"/>
      <c r="BP6" s="205"/>
      <c r="BQ6" s="205"/>
      <c r="BR6" s="205"/>
      <c r="BS6" s="205"/>
      <c r="BT6" s="205"/>
      <c r="BU6" s="205"/>
      <c r="BV6" s="205"/>
      <c r="BW6" s="205"/>
      <c r="BX6" s="205"/>
      <c r="BY6" s="205"/>
      <c r="BZ6" s="205"/>
      <c r="CA6" s="205"/>
      <c r="CB6" s="205"/>
      <c r="CC6" s="205"/>
      <c r="CD6" s="205"/>
      <c r="CE6" s="205"/>
      <c r="CF6" s="205"/>
      <c r="CG6" s="205"/>
      <c r="CH6" s="205"/>
      <c r="CI6" s="205"/>
      <c r="CJ6" s="205"/>
      <c r="CK6" s="205"/>
      <c r="CL6" s="205"/>
      <c r="CM6" s="205"/>
      <c r="CN6" s="205"/>
      <c r="CO6" s="205"/>
      <c r="CP6" s="205"/>
      <c r="CQ6" s="205"/>
      <c r="CR6" s="205"/>
      <c r="CS6" s="205"/>
      <c r="CT6" s="205"/>
      <c r="CU6" s="205"/>
      <c r="CV6" s="205"/>
      <c r="CW6" s="205"/>
      <c r="CX6" s="205"/>
      <c r="CY6" s="205"/>
      <c r="CZ6" s="205"/>
    </row>
    <row r="7" spans="2:104" ht="24.95" customHeight="1">
      <c r="B7" s="474"/>
      <c r="C7" s="268" t="s">
        <v>719</v>
      </c>
      <c r="D7" s="208" t="s">
        <v>318</v>
      </c>
      <c r="E7" s="206" t="s">
        <v>559</v>
      </c>
      <c r="F7" s="206" t="s">
        <v>559</v>
      </c>
      <c r="G7" s="206" t="s">
        <v>559</v>
      </c>
      <c r="H7" s="206" t="s">
        <v>559</v>
      </c>
      <c r="I7" s="206" t="s">
        <v>559</v>
      </c>
      <c r="J7" s="206" t="s">
        <v>559</v>
      </c>
      <c r="K7" s="206" t="s">
        <v>559</v>
      </c>
      <c r="L7" s="206" t="s">
        <v>559</v>
      </c>
      <c r="M7" s="206" t="s">
        <v>559</v>
      </c>
      <c r="N7" s="206" t="s">
        <v>559</v>
      </c>
      <c r="O7" s="206" t="s">
        <v>559</v>
      </c>
      <c r="P7" s="206" t="s">
        <v>559</v>
      </c>
      <c r="Q7" s="206" t="s">
        <v>559</v>
      </c>
      <c r="R7" s="206" t="s">
        <v>559</v>
      </c>
      <c r="S7" s="206" t="s">
        <v>559</v>
      </c>
      <c r="T7" s="206" t="s">
        <v>559</v>
      </c>
      <c r="U7" s="206" t="s">
        <v>559</v>
      </c>
      <c r="V7" s="206" t="s">
        <v>559</v>
      </c>
      <c r="W7" s="206" t="s">
        <v>559</v>
      </c>
      <c r="X7" s="206" t="s">
        <v>559</v>
      </c>
      <c r="Y7" s="206" t="s">
        <v>559</v>
      </c>
      <c r="Z7" s="206" t="s">
        <v>559</v>
      </c>
      <c r="AA7" s="206" t="s">
        <v>559</v>
      </c>
      <c r="AB7" s="206" t="s">
        <v>559</v>
      </c>
      <c r="AC7" s="206" t="s">
        <v>559</v>
      </c>
      <c r="AD7" s="206" t="s">
        <v>559</v>
      </c>
      <c r="AE7" s="206" t="s">
        <v>559</v>
      </c>
      <c r="AF7" s="206" t="s">
        <v>559</v>
      </c>
      <c r="AG7" s="206" t="s">
        <v>559</v>
      </c>
      <c r="AH7" s="206" t="s">
        <v>559</v>
      </c>
      <c r="AI7" s="206" t="s">
        <v>559</v>
      </c>
      <c r="AJ7" s="206" t="s">
        <v>559</v>
      </c>
      <c r="AK7" s="206" t="s">
        <v>559</v>
      </c>
      <c r="AL7" s="206" t="s">
        <v>559</v>
      </c>
      <c r="AM7" s="206" t="s">
        <v>559</v>
      </c>
      <c r="AN7" s="206" t="s">
        <v>559</v>
      </c>
      <c r="AO7" s="206" t="s">
        <v>559</v>
      </c>
      <c r="AP7" s="206" t="s">
        <v>559</v>
      </c>
      <c r="AQ7" s="206" t="s">
        <v>559</v>
      </c>
      <c r="AR7" s="206" t="s">
        <v>559</v>
      </c>
      <c r="AS7" s="206" t="s">
        <v>559</v>
      </c>
      <c r="AT7" s="206" t="s">
        <v>559</v>
      </c>
      <c r="AU7" s="206" t="s">
        <v>559</v>
      </c>
      <c r="AV7" s="206" t="s">
        <v>559</v>
      </c>
      <c r="AW7" s="206" t="s">
        <v>559</v>
      </c>
      <c r="AX7" s="206" t="s">
        <v>559</v>
      </c>
      <c r="AY7" s="206" t="s">
        <v>559</v>
      </c>
      <c r="AZ7" s="206" t="s">
        <v>559</v>
      </c>
      <c r="BA7" s="206" t="s">
        <v>559</v>
      </c>
      <c r="BB7" s="206" t="s">
        <v>559</v>
      </c>
      <c r="BC7" s="206" t="s">
        <v>559</v>
      </c>
      <c r="BD7" s="206" t="s">
        <v>559</v>
      </c>
      <c r="BE7" s="206" t="s">
        <v>559</v>
      </c>
      <c r="BF7" s="206" t="s">
        <v>559</v>
      </c>
      <c r="BG7" s="206" t="s">
        <v>559</v>
      </c>
      <c r="BH7" s="206" t="s">
        <v>559</v>
      </c>
      <c r="BI7" s="206" t="s">
        <v>559</v>
      </c>
      <c r="BJ7" s="206" t="s">
        <v>559</v>
      </c>
      <c r="BK7" s="206" t="s">
        <v>559</v>
      </c>
      <c r="BL7" s="206" t="s">
        <v>559</v>
      </c>
      <c r="BM7" s="206" t="s">
        <v>559</v>
      </c>
      <c r="BN7" s="206" t="s">
        <v>559</v>
      </c>
      <c r="BO7" s="206" t="s">
        <v>559</v>
      </c>
      <c r="BP7" s="206" t="s">
        <v>559</v>
      </c>
      <c r="BQ7" s="206" t="s">
        <v>559</v>
      </c>
      <c r="BR7" s="206" t="s">
        <v>559</v>
      </c>
      <c r="BS7" s="206" t="s">
        <v>559</v>
      </c>
      <c r="BT7" s="206" t="s">
        <v>559</v>
      </c>
      <c r="BU7" s="206" t="s">
        <v>559</v>
      </c>
      <c r="BV7" s="206" t="s">
        <v>559</v>
      </c>
      <c r="BW7" s="206" t="s">
        <v>559</v>
      </c>
      <c r="BX7" s="206" t="s">
        <v>559</v>
      </c>
      <c r="BY7" s="206" t="s">
        <v>559</v>
      </c>
      <c r="BZ7" s="206" t="s">
        <v>559</v>
      </c>
      <c r="CA7" s="206" t="s">
        <v>559</v>
      </c>
      <c r="CB7" s="206" t="s">
        <v>559</v>
      </c>
      <c r="CC7" s="206" t="s">
        <v>559</v>
      </c>
      <c r="CD7" s="206" t="s">
        <v>559</v>
      </c>
      <c r="CE7" s="206" t="s">
        <v>559</v>
      </c>
      <c r="CF7" s="206" t="s">
        <v>559</v>
      </c>
      <c r="CG7" s="206" t="s">
        <v>559</v>
      </c>
      <c r="CH7" s="206" t="s">
        <v>559</v>
      </c>
      <c r="CI7" s="206" t="s">
        <v>559</v>
      </c>
      <c r="CJ7" s="206" t="s">
        <v>559</v>
      </c>
      <c r="CK7" s="206" t="s">
        <v>559</v>
      </c>
      <c r="CL7" s="206" t="s">
        <v>559</v>
      </c>
      <c r="CM7" s="206" t="s">
        <v>559</v>
      </c>
      <c r="CN7" s="206" t="s">
        <v>559</v>
      </c>
      <c r="CO7" s="206" t="s">
        <v>559</v>
      </c>
      <c r="CP7" s="206" t="s">
        <v>559</v>
      </c>
      <c r="CQ7" s="206" t="s">
        <v>559</v>
      </c>
      <c r="CR7" s="206" t="s">
        <v>559</v>
      </c>
      <c r="CS7" s="206" t="s">
        <v>559</v>
      </c>
      <c r="CT7" s="206" t="s">
        <v>559</v>
      </c>
      <c r="CU7" s="206" t="s">
        <v>559</v>
      </c>
      <c r="CV7" s="206" t="s">
        <v>559</v>
      </c>
      <c r="CW7" s="206" t="s">
        <v>559</v>
      </c>
      <c r="CX7" s="206" t="s">
        <v>559</v>
      </c>
      <c r="CY7" s="206" t="s">
        <v>559</v>
      </c>
      <c r="CZ7" s="206" t="s">
        <v>559</v>
      </c>
    </row>
    <row r="8" spans="2:104" ht="41.25" customHeight="1">
      <c r="B8" s="474"/>
      <c r="C8" s="212"/>
      <c r="D8" s="22" t="s">
        <v>553</v>
      </c>
      <c r="E8" s="273" t="str">
        <f>IF(ISBLANK(E6),"",IF(AND(E14=0,E19=0,E10=0),"Missing FTEs, wRVUs &amp; Clinics/Locations",IF(AND(E14=0,E19=0),"Missing FTEs &amp; wRVUs",IF(AND(E14=0,E10=0),"Missing FTEs &amp; Clinics/Locations",IF(AND(E19=0,E10=0),"wRVUs &amp; Clinics/Locations",IF(E14=0,"Missing FTEs",IF(E19=0,"Missing wRVUs",IF(E10=0,"Missing Clinics/Locations",""))))))))</f>
        <v/>
      </c>
      <c r="F8" s="273" t="str">
        <f t="shared" ref="F8:BQ8" si="0">IF(ISBLANK(F6),"",IF(AND(F14=0,F19=0,F10=0),"Missing FTEs, wRVUs &amp; Clinics/Locations",IF(AND(F14=0,F19=0),"Missing FTEs &amp; wRVUs",IF(AND(F14=0,F10=0),"Missing FTEs &amp; Clinics/Locations",IF(AND(F19=0,F10=0),"wRVUs &amp; Clinics/Locations",IF(F14=0,"Missing FTEs",IF(F19=0,"Missing wRVUs",IF(F10=0,"Missing Clinics/Locations",""))))))))</f>
        <v/>
      </c>
      <c r="G8" s="273" t="str">
        <f t="shared" si="0"/>
        <v/>
      </c>
      <c r="H8" s="273" t="str">
        <f t="shared" si="0"/>
        <v/>
      </c>
      <c r="I8" s="273" t="str">
        <f t="shared" si="0"/>
        <v/>
      </c>
      <c r="J8" s="273" t="str">
        <f t="shared" si="0"/>
        <v/>
      </c>
      <c r="K8" s="273" t="str">
        <f t="shared" si="0"/>
        <v/>
      </c>
      <c r="L8" s="273" t="str">
        <f t="shared" si="0"/>
        <v/>
      </c>
      <c r="M8" s="273" t="str">
        <f t="shared" si="0"/>
        <v/>
      </c>
      <c r="N8" s="273" t="str">
        <f t="shared" si="0"/>
        <v/>
      </c>
      <c r="O8" s="273" t="str">
        <f t="shared" si="0"/>
        <v/>
      </c>
      <c r="P8" s="273" t="str">
        <f t="shared" si="0"/>
        <v/>
      </c>
      <c r="Q8" s="273" t="str">
        <f t="shared" si="0"/>
        <v/>
      </c>
      <c r="R8" s="273" t="str">
        <f t="shared" si="0"/>
        <v/>
      </c>
      <c r="S8" s="273" t="str">
        <f t="shared" si="0"/>
        <v/>
      </c>
      <c r="T8" s="273" t="str">
        <f t="shared" si="0"/>
        <v/>
      </c>
      <c r="U8" s="273" t="str">
        <f t="shared" si="0"/>
        <v/>
      </c>
      <c r="V8" s="273" t="str">
        <f t="shared" si="0"/>
        <v/>
      </c>
      <c r="W8" s="273" t="str">
        <f t="shared" si="0"/>
        <v/>
      </c>
      <c r="X8" s="273" t="str">
        <f t="shared" si="0"/>
        <v/>
      </c>
      <c r="Y8" s="273" t="str">
        <f t="shared" si="0"/>
        <v/>
      </c>
      <c r="Z8" s="273" t="str">
        <f t="shared" si="0"/>
        <v/>
      </c>
      <c r="AA8" s="273" t="str">
        <f t="shared" si="0"/>
        <v/>
      </c>
      <c r="AB8" s="273" t="str">
        <f t="shared" si="0"/>
        <v/>
      </c>
      <c r="AC8" s="273" t="str">
        <f t="shared" si="0"/>
        <v/>
      </c>
      <c r="AD8" s="273" t="str">
        <f t="shared" si="0"/>
        <v/>
      </c>
      <c r="AE8" s="273" t="str">
        <f t="shared" si="0"/>
        <v/>
      </c>
      <c r="AF8" s="273" t="str">
        <f t="shared" si="0"/>
        <v/>
      </c>
      <c r="AG8" s="273" t="str">
        <f t="shared" si="0"/>
        <v/>
      </c>
      <c r="AH8" s="273" t="str">
        <f t="shared" si="0"/>
        <v/>
      </c>
      <c r="AI8" s="273" t="str">
        <f t="shared" si="0"/>
        <v/>
      </c>
      <c r="AJ8" s="273" t="str">
        <f t="shared" si="0"/>
        <v/>
      </c>
      <c r="AK8" s="273" t="str">
        <f t="shared" si="0"/>
        <v/>
      </c>
      <c r="AL8" s="273" t="str">
        <f t="shared" si="0"/>
        <v/>
      </c>
      <c r="AM8" s="273" t="str">
        <f t="shared" si="0"/>
        <v/>
      </c>
      <c r="AN8" s="273" t="str">
        <f t="shared" si="0"/>
        <v/>
      </c>
      <c r="AO8" s="273" t="str">
        <f t="shared" si="0"/>
        <v/>
      </c>
      <c r="AP8" s="273" t="str">
        <f t="shared" si="0"/>
        <v/>
      </c>
      <c r="AQ8" s="273" t="str">
        <f t="shared" si="0"/>
        <v/>
      </c>
      <c r="AR8" s="273" t="str">
        <f t="shared" si="0"/>
        <v/>
      </c>
      <c r="AS8" s="273" t="str">
        <f t="shared" si="0"/>
        <v/>
      </c>
      <c r="AT8" s="273" t="str">
        <f t="shared" si="0"/>
        <v/>
      </c>
      <c r="AU8" s="273" t="str">
        <f t="shared" si="0"/>
        <v/>
      </c>
      <c r="AV8" s="273" t="str">
        <f t="shared" si="0"/>
        <v/>
      </c>
      <c r="AW8" s="273" t="str">
        <f t="shared" si="0"/>
        <v/>
      </c>
      <c r="AX8" s="273" t="str">
        <f t="shared" si="0"/>
        <v/>
      </c>
      <c r="AY8" s="273" t="str">
        <f t="shared" si="0"/>
        <v/>
      </c>
      <c r="AZ8" s="273" t="str">
        <f t="shared" si="0"/>
        <v/>
      </c>
      <c r="BA8" s="273" t="str">
        <f t="shared" si="0"/>
        <v/>
      </c>
      <c r="BB8" s="273" t="str">
        <f t="shared" si="0"/>
        <v/>
      </c>
      <c r="BC8" s="273" t="str">
        <f t="shared" si="0"/>
        <v/>
      </c>
      <c r="BD8" s="273" t="str">
        <f t="shared" si="0"/>
        <v/>
      </c>
      <c r="BE8" s="273" t="str">
        <f t="shared" si="0"/>
        <v/>
      </c>
      <c r="BF8" s="273" t="str">
        <f t="shared" si="0"/>
        <v/>
      </c>
      <c r="BG8" s="273" t="str">
        <f t="shared" si="0"/>
        <v/>
      </c>
      <c r="BH8" s="273" t="str">
        <f t="shared" si="0"/>
        <v/>
      </c>
      <c r="BI8" s="273" t="str">
        <f t="shared" si="0"/>
        <v/>
      </c>
      <c r="BJ8" s="273" t="str">
        <f t="shared" si="0"/>
        <v/>
      </c>
      <c r="BK8" s="273" t="str">
        <f t="shared" si="0"/>
        <v/>
      </c>
      <c r="BL8" s="273" t="str">
        <f t="shared" si="0"/>
        <v/>
      </c>
      <c r="BM8" s="273" t="str">
        <f t="shared" si="0"/>
        <v/>
      </c>
      <c r="BN8" s="273" t="str">
        <f t="shared" si="0"/>
        <v/>
      </c>
      <c r="BO8" s="273" t="str">
        <f t="shared" si="0"/>
        <v/>
      </c>
      <c r="BP8" s="273" t="str">
        <f t="shared" si="0"/>
        <v/>
      </c>
      <c r="BQ8" s="273" t="str">
        <f t="shared" si="0"/>
        <v/>
      </c>
      <c r="BR8" s="273" t="str">
        <f t="shared" ref="BR8:CZ8" si="1">IF(ISBLANK(BR6),"",IF(AND(BR14=0,BR19=0,BR10=0),"Missing FTEs, wRVUs &amp; Clinics/Locations",IF(AND(BR14=0,BR19=0),"Missing FTEs &amp; wRVUs",IF(AND(BR14=0,BR10=0),"Missing FTEs &amp; Clinics/Locations",IF(AND(BR19=0,BR10=0),"wRVUs &amp; Clinics/Locations",IF(BR14=0,"Missing FTEs",IF(BR19=0,"Missing wRVUs",IF(BR10=0,"Missing Clinics/Locations",""))))))))</f>
        <v/>
      </c>
      <c r="BS8" s="273" t="str">
        <f t="shared" si="1"/>
        <v/>
      </c>
      <c r="BT8" s="273" t="str">
        <f t="shared" si="1"/>
        <v/>
      </c>
      <c r="BU8" s="273" t="str">
        <f t="shared" si="1"/>
        <v/>
      </c>
      <c r="BV8" s="273" t="str">
        <f t="shared" si="1"/>
        <v/>
      </c>
      <c r="BW8" s="273" t="str">
        <f t="shared" si="1"/>
        <v/>
      </c>
      <c r="BX8" s="273" t="str">
        <f t="shared" si="1"/>
        <v/>
      </c>
      <c r="BY8" s="273" t="str">
        <f t="shared" si="1"/>
        <v/>
      </c>
      <c r="BZ8" s="273" t="str">
        <f t="shared" si="1"/>
        <v/>
      </c>
      <c r="CA8" s="273" t="str">
        <f t="shared" si="1"/>
        <v/>
      </c>
      <c r="CB8" s="273" t="str">
        <f t="shared" si="1"/>
        <v/>
      </c>
      <c r="CC8" s="273" t="str">
        <f t="shared" si="1"/>
        <v/>
      </c>
      <c r="CD8" s="273" t="str">
        <f t="shared" si="1"/>
        <v/>
      </c>
      <c r="CE8" s="273" t="str">
        <f t="shared" si="1"/>
        <v/>
      </c>
      <c r="CF8" s="273" t="str">
        <f t="shared" si="1"/>
        <v/>
      </c>
      <c r="CG8" s="273" t="str">
        <f t="shared" si="1"/>
        <v/>
      </c>
      <c r="CH8" s="273" t="str">
        <f t="shared" si="1"/>
        <v/>
      </c>
      <c r="CI8" s="273" t="str">
        <f t="shared" si="1"/>
        <v/>
      </c>
      <c r="CJ8" s="273" t="str">
        <f t="shared" si="1"/>
        <v/>
      </c>
      <c r="CK8" s="273" t="str">
        <f t="shared" si="1"/>
        <v/>
      </c>
      <c r="CL8" s="273" t="str">
        <f t="shared" si="1"/>
        <v/>
      </c>
      <c r="CM8" s="273" t="str">
        <f t="shared" si="1"/>
        <v/>
      </c>
      <c r="CN8" s="273" t="str">
        <f t="shared" si="1"/>
        <v/>
      </c>
      <c r="CO8" s="273" t="str">
        <f t="shared" si="1"/>
        <v/>
      </c>
      <c r="CP8" s="273" t="str">
        <f t="shared" si="1"/>
        <v/>
      </c>
      <c r="CQ8" s="273" t="str">
        <f t="shared" si="1"/>
        <v/>
      </c>
      <c r="CR8" s="273" t="str">
        <f t="shared" si="1"/>
        <v/>
      </c>
      <c r="CS8" s="273" t="str">
        <f t="shared" si="1"/>
        <v/>
      </c>
      <c r="CT8" s="273" t="str">
        <f t="shared" si="1"/>
        <v/>
      </c>
      <c r="CU8" s="273" t="str">
        <f t="shared" si="1"/>
        <v/>
      </c>
      <c r="CV8" s="273" t="str">
        <f t="shared" si="1"/>
        <v/>
      </c>
      <c r="CW8" s="273" t="str">
        <f t="shared" si="1"/>
        <v/>
      </c>
      <c r="CX8" s="273" t="str">
        <f t="shared" si="1"/>
        <v/>
      </c>
      <c r="CY8" s="273" t="str">
        <f t="shared" si="1"/>
        <v/>
      </c>
      <c r="CZ8" s="273" t="str">
        <f t="shared" si="1"/>
        <v/>
      </c>
    </row>
    <row r="9" spans="2:104" ht="24.95" customHeight="1">
      <c r="B9" s="474"/>
      <c r="C9" s="213"/>
      <c r="D9" s="23" t="s">
        <v>230</v>
      </c>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row>
    <row r="10" spans="2:104" ht="24.95" customHeight="1">
      <c r="B10" s="474"/>
      <c r="C10" s="269" t="s">
        <v>719</v>
      </c>
      <c r="D10" s="210" t="s">
        <v>315</v>
      </c>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c r="BR10" s="211"/>
      <c r="BS10" s="211"/>
      <c r="BT10" s="211"/>
      <c r="BU10" s="211"/>
      <c r="BV10" s="211"/>
      <c r="BW10" s="211"/>
      <c r="BX10" s="211"/>
      <c r="BY10" s="211"/>
      <c r="BZ10" s="211"/>
      <c r="CA10" s="211"/>
      <c r="CB10" s="211"/>
      <c r="CC10" s="211"/>
      <c r="CD10" s="211"/>
      <c r="CE10" s="211"/>
      <c r="CF10" s="211"/>
      <c r="CG10" s="211"/>
      <c r="CH10" s="211"/>
      <c r="CI10" s="211"/>
      <c r="CJ10" s="211"/>
      <c r="CK10" s="211"/>
      <c r="CL10" s="211"/>
      <c r="CM10" s="211"/>
      <c r="CN10" s="211"/>
      <c r="CO10" s="211"/>
      <c r="CP10" s="211"/>
      <c r="CQ10" s="211"/>
      <c r="CR10" s="211"/>
      <c r="CS10" s="211"/>
      <c r="CT10" s="211"/>
      <c r="CU10" s="211"/>
      <c r="CV10" s="211"/>
      <c r="CW10" s="211"/>
      <c r="CX10" s="211"/>
      <c r="CY10" s="211"/>
      <c r="CZ10" s="211"/>
    </row>
    <row r="11" spans="2:104" ht="24.95" customHeight="1">
      <c r="B11" s="474"/>
      <c r="C11" s="213"/>
      <c r="D11" s="19" t="s">
        <v>265</v>
      </c>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row>
    <row r="12" spans="2:104" ht="24.95" customHeight="1">
      <c r="B12" s="474"/>
      <c r="C12" s="213"/>
      <c r="D12" s="20" t="s">
        <v>175</v>
      </c>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row>
    <row r="13" spans="2:104" ht="24.95" customHeight="1">
      <c r="B13" s="474"/>
      <c r="C13" s="213"/>
      <c r="D13" s="20" t="s">
        <v>563</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row>
    <row r="14" spans="2:104" ht="24.95" customHeight="1" thickBot="1">
      <c r="B14" s="474"/>
      <c r="C14" s="269" t="s">
        <v>719</v>
      </c>
      <c r="D14" s="178" t="s">
        <v>273</v>
      </c>
      <c r="E14" s="188" t="str">
        <f t="shared" ref="E14:AJ14" si="2">IF(ISBLANK(E$6),"",SUM(E12:E13))</f>
        <v/>
      </c>
      <c r="F14" s="188" t="str">
        <f t="shared" si="2"/>
        <v/>
      </c>
      <c r="G14" s="188" t="str">
        <f t="shared" si="2"/>
        <v/>
      </c>
      <c r="H14" s="188" t="str">
        <f t="shared" si="2"/>
        <v/>
      </c>
      <c r="I14" s="188" t="str">
        <f t="shared" si="2"/>
        <v/>
      </c>
      <c r="J14" s="188" t="str">
        <f t="shared" si="2"/>
        <v/>
      </c>
      <c r="K14" s="188" t="str">
        <f t="shared" si="2"/>
        <v/>
      </c>
      <c r="L14" s="188" t="str">
        <f t="shared" si="2"/>
        <v/>
      </c>
      <c r="M14" s="188" t="str">
        <f t="shared" si="2"/>
        <v/>
      </c>
      <c r="N14" s="188" t="str">
        <f t="shared" si="2"/>
        <v/>
      </c>
      <c r="O14" s="188" t="str">
        <f t="shared" si="2"/>
        <v/>
      </c>
      <c r="P14" s="188" t="str">
        <f t="shared" si="2"/>
        <v/>
      </c>
      <c r="Q14" s="188" t="str">
        <f t="shared" si="2"/>
        <v/>
      </c>
      <c r="R14" s="188" t="str">
        <f t="shared" si="2"/>
        <v/>
      </c>
      <c r="S14" s="188" t="str">
        <f t="shared" si="2"/>
        <v/>
      </c>
      <c r="T14" s="188" t="str">
        <f t="shared" si="2"/>
        <v/>
      </c>
      <c r="U14" s="188" t="str">
        <f t="shared" si="2"/>
        <v/>
      </c>
      <c r="V14" s="188" t="str">
        <f t="shared" si="2"/>
        <v/>
      </c>
      <c r="W14" s="188" t="str">
        <f t="shared" si="2"/>
        <v/>
      </c>
      <c r="X14" s="188" t="str">
        <f t="shared" si="2"/>
        <v/>
      </c>
      <c r="Y14" s="188" t="str">
        <f t="shared" si="2"/>
        <v/>
      </c>
      <c r="Z14" s="188" t="str">
        <f t="shared" si="2"/>
        <v/>
      </c>
      <c r="AA14" s="188" t="str">
        <f t="shared" si="2"/>
        <v/>
      </c>
      <c r="AB14" s="188" t="str">
        <f t="shared" si="2"/>
        <v/>
      </c>
      <c r="AC14" s="188" t="str">
        <f t="shared" si="2"/>
        <v/>
      </c>
      <c r="AD14" s="188" t="str">
        <f t="shared" si="2"/>
        <v/>
      </c>
      <c r="AE14" s="188" t="str">
        <f t="shared" si="2"/>
        <v/>
      </c>
      <c r="AF14" s="188" t="str">
        <f t="shared" si="2"/>
        <v/>
      </c>
      <c r="AG14" s="188" t="str">
        <f t="shared" si="2"/>
        <v/>
      </c>
      <c r="AH14" s="188" t="str">
        <f t="shared" si="2"/>
        <v/>
      </c>
      <c r="AI14" s="188" t="str">
        <f t="shared" si="2"/>
        <v/>
      </c>
      <c r="AJ14" s="188" t="str">
        <f t="shared" si="2"/>
        <v/>
      </c>
      <c r="AK14" s="188" t="str">
        <f t="shared" ref="AK14:BP14" si="3">IF(ISBLANK(AK$6),"",SUM(AK12:AK13))</f>
        <v/>
      </c>
      <c r="AL14" s="188" t="str">
        <f t="shared" si="3"/>
        <v/>
      </c>
      <c r="AM14" s="188" t="str">
        <f t="shared" si="3"/>
        <v/>
      </c>
      <c r="AN14" s="188" t="str">
        <f t="shared" si="3"/>
        <v/>
      </c>
      <c r="AO14" s="188" t="str">
        <f t="shared" si="3"/>
        <v/>
      </c>
      <c r="AP14" s="188" t="str">
        <f t="shared" si="3"/>
        <v/>
      </c>
      <c r="AQ14" s="188" t="str">
        <f t="shared" si="3"/>
        <v/>
      </c>
      <c r="AR14" s="188" t="str">
        <f t="shared" si="3"/>
        <v/>
      </c>
      <c r="AS14" s="188" t="str">
        <f t="shared" si="3"/>
        <v/>
      </c>
      <c r="AT14" s="188" t="str">
        <f t="shared" si="3"/>
        <v/>
      </c>
      <c r="AU14" s="188" t="str">
        <f t="shared" si="3"/>
        <v/>
      </c>
      <c r="AV14" s="188" t="str">
        <f t="shared" si="3"/>
        <v/>
      </c>
      <c r="AW14" s="188" t="str">
        <f t="shared" si="3"/>
        <v/>
      </c>
      <c r="AX14" s="188" t="str">
        <f t="shared" si="3"/>
        <v/>
      </c>
      <c r="AY14" s="188" t="str">
        <f t="shared" si="3"/>
        <v/>
      </c>
      <c r="AZ14" s="188" t="str">
        <f t="shared" si="3"/>
        <v/>
      </c>
      <c r="BA14" s="188" t="str">
        <f t="shared" si="3"/>
        <v/>
      </c>
      <c r="BB14" s="188" t="str">
        <f t="shared" si="3"/>
        <v/>
      </c>
      <c r="BC14" s="188" t="str">
        <f t="shared" si="3"/>
        <v/>
      </c>
      <c r="BD14" s="188" t="str">
        <f t="shared" si="3"/>
        <v/>
      </c>
      <c r="BE14" s="188" t="str">
        <f t="shared" si="3"/>
        <v/>
      </c>
      <c r="BF14" s="188" t="str">
        <f t="shared" si="3"/>
        <v/>
      </c>
      <c r="BG14" s="188" t="str">
        <f t="shared" si="3"/>
        <v/>
      </c>
      <c r="BH14" s="188" t="str">
        <f t="shared" si="3"/>
        <v/>
      </c>
      <c r="BI14" s="188" t="str">
        <f t="shared" si="3"/>
        <v/>
      </c>
      <c r="BJ14" s="188" t="str">
        <f t="shared" si="3"/>
        <v/>
      </c>
      <c r="BK14" s="188" t="str">
        <f t="shared" si="3"/>
        <v/>
      </c>
      <c r="BL14" s="188" t="str">
        <f t="shared" si="3"/>
        <v/>
      </c>
      <c r="BM14" s="188" t="str">
        <f t="shared" si="3"/>
        <v/>
      </c>
      <c r="BN14" s="188" t="str">
        <f t="shared" si="3"/>
        <v/>
      </c>
      <c r="BO14" s="188" t="str">
        <f t="shared" si="3"/>
        <v/>
      </c>
      <c r="BP14" s="188" t="str">
        <f t="shared" si="3"/>
        <v/>
      </c>
      <c r="BQ14" s="188" t="str">
        <f t="shared" ref="BQ14:CV14" si="4">IF(ISBLANK(BQ$6),"",SUM(BQ12:BQ13))</f>
        <v/>
      </c>
      <c r="BR14" s="188" t="str">
        <f t="shared" si="4"/>
        <v/>
      </c>
      <c r="BS14" s="188" t="str">
        <f t="shared" si="4"/>
        <v/>
      </c>
      <c r="BT14" s="188" t="str">
        <f t="shared" si="4"/>
        <v/>
      </c>
      <c r="BU14" s="188" t="str">
        <f t="shared" si="4"/>
        <v/>
      </c>
      <c r="BV14" s="188" t="str">
        <f t="shared" si="4"/>
        <v/>
      </c>
      <c r="BW14" s="188" t="str">
        <f t="shared" si="4"/>
        <v/>
      </c>
      <c r="BX14" s="188" t="str">
        <f t="shared" si="4"/>
        <v/>
      </c>
      <c r="BY14" s="188" t="str">
        <f t="shared" si="4"/>
        <v/>
      </c>
      <c r="BZ14" s="188" t="str">
        <f t="shared" si="4"/>
        <v/>
      </c>
      <c r="CA14" s="188" t="str">
        <f t="shared" si="4"/>
        <v/>
      </c>
      <c r="CB14" s="188" t="str">
        <f t="shared" si="4"/>
        <v/>
      </c>
      <c r="CC14" s="188" t="str">
        <f t="shared" si="4"/>
        <v/>
      </c>
      <c r="CD14" s="188" t="str">
        <f t="shared" si="4"/>
        <v/>
      </c>
      <c r="CE14" s="188" t="str">
        <f t="shared" si="4"/>
        <v/>
      </c>
      <c r="CF14" s="188" t="str">
        <f t="shared" si="4"/>
        <v/>
      </c>
      <c r="CG14" s="188" t="str">
        <f t="shared" si="4"/>
        <v/>
      </c>
      <c r="CH14" s="188" t="str">
        <f t="shared" si="4"/>
        <v/>
      </c>
      <c r="CI14" s="188" t="str">
        <f t="shared" si="4"/>
        <v/>
      </c>
      <c r="CJ14" s="188" t="str">
        <f t="shared" si="4"/>
        <v/>
      </c>
      <c r="CK14" s="188" t="str">
        <f t="shared" si="4"/>
        <v/>
      </c>
      <c r="CL14" s="188" t="str">
        <f t="shared" si="4"/>
        <v/>
      </c>
      <c r="CM14" s="188" t="str">
        <f t="shared" si="4"/>
        <v/>
      </c>
      <c r="CN14" s="188" t="str">
        <f t="shared" si="4"/>
        <v/>
      </c>
      <c r="CO14" s="188" t="str">
        <f t="shared" si="4"/>
        <v/>
      </c>
      <c r="CP14" s="188" t="str">
        <f t="shared" si="4"/>
        <v/>
      </c>
      <c r="CQ14" s="188" t="str">
        <f t="shared" si="4"/>
        <v/>
      </c>
      <c r="CR14" s="188" t="str">
        <f t="shared" si="4"/>
        <v/>
      </c>
      <c r="CS14" s="188" t="str">
        <f t="shared" si="4"/>
        <v/>
      </c>
      <c r="CT14" s="188" t="str">
        <f t="shared" si="4"/>
        <v/>
      </c>
      <c r="CU14" s="188" t="str">
        <f t="shared" si="4"/>
        <v/>
      </c>
      <c r="CV14" s="188" t="str">
        <f t="shared" si="4"/>
        <v/>
      </c>
      <c r="CW14" s="188" t="str">
        <f t="shared" ref="CW14:CZ14" si="5">IF(ISBLANK(CW$6),"",SUM(CW12:CW13))</f>
        <v/>
      </c>
      <c r="CX14" s="188" t="str">
        <f t="shared" si="5"/>
        <v/>
      </c>
      <c r="CY14" s="188" t="str">
        <f t="shared" si="5"/>
        <v/>
      </c>
      <c r="CZ14" s="188" t="str">
        <f t="shared" si="5"/>
        <v/>
      </c>
    </row>
    <row r="15" spans="2:104" ht="24.95" customHeight="1" thickTop="1">
      <c r="B15" s="474"/>
      <c r="C15" s="213"/>
      <c r="D15" s="209" t="s">
        <v>554</v>
      </c>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c r="CB15" s="191"/>
      <c r="CC15" s="191"/>
      <c r="CD15" s="191"/>
      <c r="CE15" s="191"/>
      <c r="CF15" s="191"/>
      <c r="CG15" s="191"/>
      <c r="CH15" s="191"/>
      <c r="CI15" s="191"/>
      <c r="CJ15" s="191"/>
      <c r="CK15" s="191"/>
      <c r="CL15" s="191"/>
      <c r="CM15" s="191"/>
      <c r="CN15" s="191"/>
      <c r="CO15" s="191"/>
      <c r="CP15" s="191"/>
      <c r="CQ15" s="191"/>
      <c r="CR15" s="191"/>
      <c r="CS15" s="191"/>
      <c r="CT15" s="191"/>
      <c r="CU15" s="191"/>
      <c r="CV15" s="191"/>
      <c r="CW15" s="191"/>
      <c r="CX15" s="191"/>
      <c r="CY15" s="191"/>
      <c r="CZ15" s="191"/>
    </row>
    <row r="16" spans="2:104" ht="24.95" customHeight="1">
      <c r="B16" s="474"/>
      <c r="C16" s="213"/>
      <c r="D16" s="19" t="s">
        <v>269</v>
      </c>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row>
    <row r="17" spans="1:104" ht="24.95" customHeight="1">
      <c r="B17" s="474"/>
      <c r="C17" s="213"/>
      <c r="D17" s="20" t="s">
        <v>270</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row>
    <row r="18" spans="1:104" ht="24.95" customHeight="1">
      <c r="B18" s="474"/>
      <c r="C18" s="213"/>
      <c r="D18" s="20" t="s">
        <v>557</v>
      </c>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row>
    <row r="19" spans="1:104" ht="24.95" customHeight="1" thickBot="1">
      <c r="B19" s="474"/>
      <c r="C19" s="269" t="s">
        <v>719</v>
      </c>
      <c r="D19" s="178" t="s">
        <v>274</v>
      </c>
      <c r="E19" s="188" t="str">
        <f t="shared" ref="E19:BQ19" si="6">IF(ISBLANK(E$6),"",SUM(E17:E18))</f>
        <v/>
      </c>
      <c r="F19" s="188" t="str">
        <f t="shared" si="6"/>
        <v/>
      </c>
      <c r="G19" s="188" t="str">
        <f t="shared" si="6"/>
        <v/>
      </c>
      <c r="H19" s="188" t="str">
        <f t="shared" si="6"/>
        <v/>
      </c>
      <c r="I19" s="188" t="str">
        <f t="shared" si="6"/>
        <v/>
      </c>
      <c r="J19" s="188" t="str">
        <f t="shared" si="6"/>
        <v/>
      </c>
      <c r="K19" s="188" t="str">
        <f t="shared" si="6"/>
        <v/>
      </c>
      <c r="L19" s="188" t="str">
        <f t="shared" si="6"/>
        <v/>
      </c>
      <c r="M19" s="188" t="str">
        <f t="shared" si="6"/>
        <v/>
      </c>
      <c r="N19" s="188" t="str">
        <f t="shared" si="6"/>
        <v/>
      </c>
      <c r="O19" s="188" t="str">
        <f t="shared" si="6"/>
        <v/>
      </c>
      <c r="P19" s="188" t="str">
        <f t="shared" si="6"/>
        <v/>
      </c>
      <c r="Q19" s="188" t="str">
        <f t="shared" si="6"/>
        <v/>
      </c>
      <c r="R19" s="188" t="str">
        <f t="shared" si="6"/>
        <v/>
      </c>
      <c r="S19" s="188" t="str">
        <f t="shared" si="6"/>
        <v/>
      </c>
      <c r="T19" s="188" t="str">
        <f t="shared" si="6"/>
        <v/>
      </c>
      <c r="U19" s="188" t="str">
        <f t="shared" si="6"/>
        <v/>
      </c>
      <c r="V19" s="188" t="str">
        <f t="shared" si="6"/>
        <v/>
      </c>
      <c r="W19" s="188" t="str">
        <f t="shared" si="6"/>
        <v/>
      </c>
      <c r="X19" s="188" t="str">
        <f t="shared" si="6"/>
        <v/>
      </c>
      <c r="Y19" s="188" t="str">
        <f t="shared" si="6"/>
        <v/>
      </c>
      <c r="Z19" s="188" t="str">
        <f t="shared" si="6"/>
        <v/>
      </c>
      <c r="AA19" s="188" t="str">
        <f t="shared" si="6"/>
        <v/>
      </c>
      <c r="AB19" s="188" t="str">
        <f t="shared" si="6"/>
        <v/>
      </c>
      <c r="AC19" s="188" t="str">
        <f t="shared" si="6"/>
        <v/>
      </c>
      <c r="AD19" s="188" t="str">
        <f t="shared" si="6"/>
        <v/>
      </c>
      <c r="AE19" s="188" t="str">
        <f t="shared" si="6"/>
        <v/>
      </c>
      <c r="AF19" s="188" t="str">
        <f t="shared" si="6"/>
        <v/>
      </c>
      <c r="AG19" s="188" t="str">
        <f t="shared" si="6"/>
        <v/>
      </c>
      <c r="AH19" s="188" t="str">
        <f t="shared" si="6"/>
        <v/>
      </c>
      <c r="AI19" s="188" t="str">
        <f t="shared" si="6"/>
        <v/>
      </c>
      <c r="AJ19" s="188" t="str">
        <f t="shared" si="6"/>
        <v/>
      </c>
      <c r="AK19" s="188" t="str">
        <f t="shared" si="6"/>
        <v/>
      </c>
      <c r="AL19" s="188" t="str">
        <f t="shared" si="6"/>
        <v/>
      </c>
      <c r="AM19" s="188" t="str">
        <f t="shared" si="6"/>
        <v/>
      </c>
      <c r="AN19" s="188" t="str">
        <f t="shared" si="6"/>
        <v/>
      </c>
      <c r="AO19" s="188" t="str">
        <f t="shared" si="6"/>
        <v/>
      </c>
      <c r="AP19" s="188" t="str">
        <f t="shared" si="6"/>
        <v/>
      </c>
      <c r="AQ19" s="188" t="str">
        <f t="shared" si="6"/>
        <v/>
      </c>
      <c r="AR19" s="188" t="str">
        <f t="shared" si="6"/>
        <v/>
      </c>
      <c r="AS19" s="188" t="str">
        <f t="shared" si="6"/>
        <v/>
      </c>
      <c r="AT19" s="188" t="str">
        <f t="shared" si="6"/>
        <v/>
      </c>
      <c r="AU19" s="188" t="str">
        <f t="shared" si="6"/>
        <v/>
      </c>
      <c r="AV19" s="188" t="str">
        <f t="shared" si="6"/>
        <v/>
      </c>
      <c r="AW19" s="188" t="str">
        <f t="shared" si="6"/>
        <v/>
      </c>
      <c r="AX19" s="188" t="str">
        <f t="shared" si="6"/>
        <v/>
      </c>
      <c r="AY19" s="188" t="str">
        <f t="shared" si="6"/>
        <v/>
      </c>
      <c r="AZ19" s="188" t="str">
        <f t="shared" si="6"/>
        <v/>
      </c>
      <c r="BA19" s="188" t="str">
        <f t="shared" si="6"/>
        <v/>
      </c>
      <c r="BB19" s="188" t="str">
        <f t="shared" si="6"/>
        <v/>
      </c>
      <c r="BC19" s="188" t="str">
        <f t="shared" si="6"/>
        <v/>
      </c>
      <c r="BD19" s="188" t="str">
        <f t="shared" si="6"/>
        <v/>
      </c>
      <c r="BE19" s="188" t="str">
        <f t="shared" si="6"/>
        <v/>
      </c>
      <c r="BF19" s="188" t="str">
        <f t="shared" si="6"/>
        <v/>
      </c>
      <c r="BG19" s="188" t="str">
        <f t="shared" si="6"/>
        <v/>
      </c>
      <c r="BH19" s="188" t="str">
        <f t="shared" si="6"/>
        <v/>
      </c>
      <c r="BI19" s="188" t="str">
        <f t="shared" si="6"/>
        <v/>
      </c>
      <c r="BJ19" s="188" t="str">
        <f t="shared" si="6"/>
        <v/>
      </c>
      <c r="BK19" s="188" t="str">
        <f t="shared" si="6"/>
        <v/>
      </c>
      <c r="BL19" s="188" t="str">
        <f t="shared" si="6"/>
        <v/>
      </c>
      <c r="BM19" s="188" t="str">
        <f t="shared" si="6"/>
        <v/>
      </c>
      <c r="BN19" s="188" t="str">
        <f t="shared" si="6"/>
        <v/>
      </c>
      <c r="BO19" s="188" t="str">
        <f t="shared" si="6"/>
        <v/>
      </c>
      <c r="BP19" s="188" t="str">
        <f t="shared" si="6"/>
        <v/>
      </c>
      <c r="BQ19" s="188" t="str">
        <f t="shared" si="6"/>
        <v/>
      </c>
      <c r="BR19" s="188" t="str">
        <f t="shared" ref="BR19:CZ19" si="7">IF(ISBLANK(BR$6),"",SUM(BR17:BR18))</f>
        <v/>
      </c>
      <c r="BS19" s="188" t="str">
        <f t="shared" si="7"/>
        <v/>
      </c>
      <c r="BT19" s="188" t="str">
        <f t="shared" si="7"/>
        <v/>
      </c>
      <c r="BU19" s="188" t="str">
        <f t="shared" si="7"/>
        <v/>
      </c>
      <c r="BV19" s="188" t="str">
        <f t="shared" si="7"/>
        <v/>
      </c>
      <c r="BW19" s="188" t="str">
        <f t="shared" si="7"/>
        <v/>
      </c>
      <c r="BX19" s="188" t="str">
        <f t="shared" si="7"/>
        <v/>
      </c>
      <c r="BY19" s="188" t="str">
        <f t="shared" si="7"/>
        <v/>
      </c>
      <c r="BZ19" s="188" t="str">
        <f t="shared" si="7"/>
        <v/>
      </c>
      <c r="CA19" s="188" t="str">
        <f t="shared" si="7"/>
        <v/>
      </c>
      <c r="CB19" s="188" t="str">
        <f t="shared" si="7"/>
        <v/>
      </c>
      <c r="CC19" s="188" t="str">
        <f t="shared" si="7"/>
        <v/>
      </c>
      <c r="CD19" s="188" t="str">
        <f t="shared" si="7"/>
        <v/>
      </c>
      <c r="CE19" s="188" t="str">
        <f t="shared" si="7"/>
        <v/>
      </c>
      <c r="CF19" s="188" t="str">
        <f t="shared" si="7"/>
        <v/>
      </c>
      <c r="CG19" s="188" t="str">
        <f t="shared" si="7"/>
        <v/>
      </c>
      <c r="CH19" s="188" t="str">
        <f t="shared" si="7"/>
        <v/>
      </c>
      <c r="CI19" s="188" t="str">
        <f t="shared" si="7"/>
        <v/>
      </c>
      <c r="CJ19" s="188" t="str">
        <f t="shared" si="7"/>
        <v/>
      </c>
      <c r="CK19" s="188" t="str">
        <f t="shared" si="7"/>
        <v/>
      </c>
      <c r="CL19" s="188" t="str">
        <f t="shared" si="7"/>
        <v/>
      </c>
      <c r="CM19" s="188" t="str">
        <f t="shared" si="7"/>
        <v/>
      </c>
      <c r="CN19" s="188" t="str">
        <f t="shared" si="7"/>
        <v/>
      </c>
      <c r="CO19" s="188" t="str">
        <f t="shared" si="7"/>
        <v/>
      </c>
      <c r="CP19" s="188" t="str">
        <f t="shared" si="7"/>
        <v/>
      </c>
      <c r="CQ19" s="188" t="str">
        <f t="shared" si="7"/>
        <v/>
      </c>
      <c r="CR19" s="188" t="str">
        <f t="shared" si="7"/>
        <v/>
      </c>
      <c r="CS19" s="188" t="str">
        <f t="shared" si="7"/>
        <v/>
      </c>
      <c r="CT19" s="188" t="str">
        <f t="shared" si="7"/>
        <v/>
      </c>
      <c r="CU19" s="188" t="str">
        <f t="shared" si="7"/>
        <v/>
      </c>
      <c r="CV19" s="188" t="str">
        <f t="shared" si="7"/>
        <v/>
      </c>
      <c r="CW19" s="188" t="str">
        <f t="shared" si="7"/>
        <v/>
      </c>
      <c r="CX19" s="188" t="str">
        <f t="shared" si="7"/>
        <v/>
      </c>
      <c r="CY19" s="188" t="str">
        <f t="shared" si="7"/>
        <v/>
      </c>
      <c r="CZ19" s="188" t="str">
        <f t="shared" si="7"/>
        <v/>
      </c>
    </row>
    <row r="20" spans="1:104" ht="24.95" customHeight="1" thickTop="1">
      <c r="B20" s="474"/>
      <c r="C20" s="213"/>
      <c r="D20" s="19" t="s">
        <v>276</v>
      </c>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row>
    <row r="21" spans="1:104" ht="24.95" customHeight="1">
      <c r="B21" s="474"/>
      <c r="C21" s="213"/>
      <c r="D21" s="21" t="s">
        <v>574</v>
      </c>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row>
    <row r="22" spans="1:104" ht="24.95" customHeight="1">
      <c r="B22" s="474"/>
      <c r="C22" s="213"/>
      <c r="D22" s="21" t="s">
        <v>575</v>
      </c>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row>
    <row r="23" spans="1:104" ht="24.95" customHeight="1" thickBot="1">
      <c r="B23" s="474"/>
      <c r="C23" s="269" t="s">
        <v>719</v>
      </c>
      <c r="D23" s="178" t="s">
        <v>576</v>
      </c>
      <c r="E23" s="188" t="str">
        <f>IF(ISBLANK(E$6),"",SUM(E21:E22))</f>
        <v/>
      </c>
      <c r="F23" s="188" t="str">
        <f t="shared" ref="F23:BQ23" si="8">IF(ISBLANK(F$6),"",SUM(F21:F22))</f>
        <v/>
      </c>
      <c r="G23" s="188" t="str">
        <f t="shared" si="8"/>
        <v/>
      </c>
      <c r="H23" s="188" t="str">
        <f t="shared" si="8"/>
        <v/>
      </c>
      <c r="I23" s="188" t="str">
        <f t="shared" si="8"/>
        <v/>
      </c>
      <c r="J23" s="188" t="str">
        <f t="shared" si="8"/>
        <v/>
      </c>
      <c r="K23" s="188" t="str">
        <f t="shared" si="8"/>
        <v/>
      </c>
      <c r="L23" s="188" t="str">
        <f t="shared" si="8"/>
        <v/>
      </c>
      <c r="M23" s="188" t="str">
        <f t="shared" si="8"/>
        <v/>
      </c>
      <c r="N23" s="188" t="str">
        <f t="shared" si="8"/>
        <v/>
      </c>
      <c r="O23" s="188" t="str">
        <f t="shared" si="8"/>
        <v/>
      </c>
      <c r="P23" s="188" t="str">
        <f t="shared" si="8"/>
        <v/>
      </c>
      <c r="Q23" s="188" t="str">
        <f t="shared" si="8"/>
        <v/>
      </c>
      <c r="R23" s="188" t="str">
        <f t="shared" si="8"/>
        <v/>
      </c>
      <c r="S23" s="188" t="str">
        <f t="shared" si="8"/>
        <v/>
      </c>
      <c r="T23" s="188" t="str">
        <f t="shared" si="8"/>
        <v/>
      </c>
      <c r="U23" s="188" t="str">
        <f t="shared" si="8"/>
        <v/>
      </c>
      <c r="V23" s="188" t="str">
        <f t="shared" si="8"/>
        <v/>
      </c>
      <c r="W23" s="188" t="str">
        <f t="shared" si="8"/>
        <v/>
      </c>
      <c r="X23" s="188" t="str">
        <f t="shared" si="8"/>
        <v/>
      </c>
      <c r="Y23" s="188" t="str">
        <f t="shared" si="8"/>
        <v/>
      </c>
      <c r="Z23" s="188" t="str">
        <f t="shared" si="8"/>
        <v/>
      </c>
      <c r="AA23" s="188" t="str">
        <f t="shared" si="8"/>
        <v/>
      </c>
      <c r="AB23" s="188" t="str">
        <f t="shared" si="8"/>
        <v/>
      </c>
      <c r="AC23" s="188" t="str">
        <f t="shared" si="8"/>
        <v/>
      </c>
      <c r="AD23" s="188" t="str">
        <f t="shared" si="8"/>
        <v/>
      </c>
      <c r="AE23" s="188" t="str">
        <f t="shared" si="8"/>
        <v/>
      </c>
      <c r="AF23" s="188" t="str">
        <f t="shared" si="8"/>
        <v/>
      </c>
      <c r="AG23" s="188" t="str">
        <f t="shared" si="8"/>
        <v/>
      </c>
      <c r="AH23" s="188" t="str">
        <f t="shared" si="8"/>
        <v/>
      </c>
      <c r="AI23" s="188" t="str">
        <f t="shared" si="8"/>
        <v/>
      </c>
      <c r="AJ23" s="188" t="str">
        <f t="shared" si="8"/>
        <v/>
      </c>
      <c r="AK23" s="188" t="str">
        <f t="shared" si="8"/>
        <v/>
      </c>
      <c r="AL23" s="188" t="str">
        <f t="shared" si="8"/>
        <v/>
      </c>
      <c r="AM23" s="188" t="str">
        <f t="shared" si="8"/>
        <v/>
      </c>
      <c r="AN23" s="188" t="str">
        <f t="shared" si="8"/>
        <v/>
      </c>
      <c r="AO23" s="188" t="str">
        <f t="shared" si="8"/>
        <v/>
      </c>
      <c r="AP23" s="188" t="str">
        <f t="shared" si="8"/>
        <v/>
      </c>
      <c r="AQ23" s="188" t="str">
        <f t="shared" si="8"/>
        <v/>
      </c>
      <c r="AR23" s="188" t="str">
        <f t="shared" si="8"/>
        <v/>
      </c>
      <c r="AS23" s="188" t="str">
        <f t="shared" si="8"/>
        <v/>
      </c>
      <c r="AT23" s="188" t="str">
        <f t="shared" si="8"/>
        <v/>
      </c>
      <c r="AU23" s="188" t="str">
        <f t="shared" si="8"/>
        <v/>
      </c>
      <c r="AV23" s="188" t="str">
        <f t="shared" si="8"/>
        <v/>
      </c>
      <c r="AW23" s="188" t="str">
        <f t="shared" si="8"/>
        <v/>
      </c>
      <c r="AX23" s="188" t="str">
        <f t="shared" si="8"/>
        <v/>
      </c>
      <c r="AY23" s="188" t="str">
        <f t="shared" si="8"/>
        <v/>
      </c>
      <c r="AZ23" s="188" t="str">
        <f t="shared" si="8"/>
        <v/>
      </c>
      <c r="BA23" s="188" t="str">
        <f t="shared" si="8"/>
        <v/>
      </c>
      <c r="BB23" s="188" t="str">
        <f t="shared" si="8"/>
        <v/>
      </c>
      <c r="BC23" s="188" t="str">
        <f t="shared" si="8"/>
        <v/>
      </c>
      <c r="BD23" s="188" t="str">
        <f t="shared" si="8"/>
        <v/>
      </c>
      <c r="BE23" s="188" t="str">
        <f t="shared" si="8"/>
        <v/>
      </c>
      <c r="BF23" s="188" t="str">
        <f t="shared" si="8"/>
        <v/>
      </c>
      <c r="BG23" s="188" t="str">
        <f t="shared" si="8"/>
        <v/>
      </c>
      <c r="BH23" s="188" t="str">
        <f t="shared" si="8"/>
        <v/>
      </c>
      <c r="BI23" s="188" t="str">
        <f t="shared" si="8"/>
        <v/>
      </c>
      <c r="BJ23" s="188" t="str">
        <f t="shared" si="8"/>
        <v/>
      </c>
      <c r="BK23" s="188" t="str">
        <f t="shared" si="8"/>
        <v/>
      </c>
      <c r="BL23" s="188" t="str">
        <f t="shared" si="8"/>
        <v/>
      </c>
      <c r="BM23" s="188" t="str">
        <f t="shared" si="8"/>
        <v/>
      </c>
      <c r="BN23" s="188" t="str">
        <f t="shared" si="8"/>
        <v/>
      </c>
      <c r="BO23" s="188" t="str">
        <f t="shared" si="8"/>
        <v/>
      </c>
      <c r="BP23" s="188" t="str">
        <f t="shared" si="8"/>
        <v/>
      </c>
      <c r="BQ23" s="188" t="str">
        <f t="shared" si="8"/>
        <v/>
      </c>
      <c r="BR23" s="188" t="str">
        <f t="shared" ref="BR23:CZ23" si="9">IF(ISBLANK(BR$6),"",SUM(BR21:BR22))</f>
        <v/>
      </c>
      <c r="BS23" s="188" t="str">
        <f t="shared" si="9"/>
        <v/>
      </c>
      <c r="BT23" s="188" t="str">
        <f t="shared" si="9"/>
        <v/>
      </c>
      <c r="BU23" s="188" t="str">
        <f t="shared" si="9"/>
        <v/>
      </c>
      <c r="BV23" s="188" t="str">
        <f t="shared" si="9"/>
        <v/>
      </c>
      <c r="BW23" s="188" t="str">
        <f t="shared" si="9"/>
        <v/>
      </c>
      <c r="BX23" s="188" t="str">
        <f t="shared" si="9"/>
        <v/>
      </c>
      <c r="BY23" s="188" t="str">
        <f t="shared" si="9"/>
        <v/>
      </c>
      <c r="BZ23" s="188" t="str">
        <f t="shared" si="9"/>
        <v/>
      </c>
      <c r="CA23" s="188" t="str">
        <f t="shared" si="9"/>
        <v/>
      </c>
      <c r="CB23" s="188" t="str">
        <f t="shared" si="9"/>
        <v/>
      </c>
      <c r="CC23" s="188" t="str">
        <f t="shared" si="9"/>
        <v/>
      </c>
      <c r="CD23" s="188" t="str">
        <f t="shared" si="9"/>
        <v/>
      </c>
      <c r="CE23" s="188" t="str">
        <f t="shared" si="9"/>
        <v/>
      </c>
      <c r="CF23" s="188" t="str">
        <f t="shared" si="9"/>
        <v/>
      </c>
      <c r="CG23" s="188" t="str">
        <f t="shared" si="9"/>
        <v/>
      </c>
      <c r="CH23" s="188" t="str">
        <f t="shared" si="9"/>
        <v/>
      </c>
      <c r="CI23" s="188" t="str">
        <f t="shared" si="9"/>
        <v/>
      </c>
      <c r="CJ23" s="188" t="str">
        <f t="shared" si="9"/>
        <v/>
      </c>
      <c r="CK23" s="188" t="str">
        <f t="shared" si="9"/>
        <v/>
      </c>
      <c r="CL23" s="188" t="str">
        <f t="shared" si="9"/>
        <v/>
      </c>
      <c r="CM23" s="188" t="str">
        <f t="shared" si="9"/>
        <v/>
      </c>
      <c r="CN23" s="188" t="str">
        <f t="shared" si="9"/>
        <v/>
      </c>
      <c r="CO23" s="188" t="str">
        <f t="shared" si="9"/>
        <v/>
      </c>
      <c r="CP23" s="188" t="str">
        <f t="shared" si="9"/>
        <v/>
      </c>
      <c r="CQ23" s="188" t="str">
        <f t="shared" si="9"/>
        <v/>
      </c>
      <c r="CR23" s="188" t="str">
        <f t="shared" si="9"/>
        <v/>
      </c>
      <c r="CS23" s="188" t="str">
        <f t="shared" si="9"/>
        <v/>
      </c>
      <c r="CT23" s="188" t="str">
        <f t="shared" si="9"/>
        <v/>
      </c>
      <c r="CU23" s="188" t="str">
        <f t="shared" si="9"/>
        <v/>
      </c>
      <c r="CV23" s="188" t="str">
        <f t="shared" si="9"/>
        <v/>
      </c>
      <c r="CW23" s="188" t="str">
        <f t="shared" si="9"/>
        <v/>
      </c>
      <c r="CX23" s="188" t="str">
        <f t="shared" si="9"/>
        <v/>
      </c>
      <c r="CY23" s="188" t="str">
        <f t="shared" si="9"/>
        <v/>
      </c>
      <c r="CZ23" s="188" t="str">
        <f t="shared" si="9"/>
        <v/>
      </c>
    </row>
    <row r="24" spans="1:104" ht="24.95" customHeight="1" thickTop="1" thickBot="1">
      <c r="B24" s="474"/>
      <c r="C24" s="213"/>
      <c r="D24" s="194" t="s">
        <v>577</v>
      </c>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5"/>
      <c r="BP24" s="195"/>
      <c r="BQ24" s="195"/>
      <c r="BR24" s="195"/>
      <c r="BS24" s="195"/>
      <c r="BT24" s="195"/>
      <c r="BU24" s="195"/>
      <c r="BV24" s="195"/>
      <c r="BW24" s="195"/>
      <c r="BX24" s="195"/>
      <c r="BY24" s="195"/>
      <c r="BZ24" s="195"/>
      <c r="CA24" s="195"/>
      <c r="CB24" s="195"/>
      <c r="CC24" s="195"/>
      <c r="CD24" s="195"/>
      <c r="CE24" s="195"/>
      <c r="CF24" s="195"/>
      <c r="CG24" s="195"/>
      <c r="CH24" s="195"/>
      <c r="CI24" s="195"/>
      <c r="CJ24" s="195"/>
      <c r="CK24" s="195"/>
      <c r="CL24" s="195"/>
      <c r="CM24" s="195"/>
      <c r="CN24" s="195"/>
      <c r="CO24" s="195"/>
      <c r="CP24" s="195"/>
      <c r="CQ24" s="195"/>
      <c r="CR24" s="195"/>
      <c r="CS24" s="195"/>
      <c r="CT24" s="195"/>
      <c r="CU24" s="195"/>
      <c r="CV24" s="195"/>
      <c r="CW24" s="195"/>
      <c r="CX24" s="195"/>
      <c r="CY24" s="195"/>
      <c r="CZ24" s="195"/>
    </row>
    <row r="25" spans="1:104" ht="24.95" customHeight="1" thickTop="1">
      <c r="B25" s="474"/>
      <c r="C25" s="270"/>
      <c r="D25" s="192" t="s">
        <v>319</v>
      </c>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G25" s="193"/>
      <c r="CH25" s="193"/>
      <c r="CI25" s="193"/>
      <c r="CJ25" s="193"/>
      <c r="CK25" s="193"/>
      <c r="CL25" s="193"/>
      <c r="CM25" s="193"/>
      <c r="CN25" s="193"/>
      <c r="CO25" s="193"/>
      <c r="CP25" s="193"/>
      <c r="CQ25" s="193"/>
      <c r="CR25" s="193"/>
      <c r="CS25" s="193"/>
      <c r="CT25" s="193"/>
      <c r="CU25" s="193"/>
      <c r="CV25" s="193"/>
      <c r="CW25" s="193"/>
      <c r="CX25" s="193"/>
      <c r="CY25" s="193"/>
      <c r="CZ25" s="193"/>
    </row>
    <row r="26" spans="1:104" ht="24.95" customHeight="1">
      <c r="B26" s="475" t="s">
        <v>704</v>
      </c>
      <c r="C26" s="271"/>
      <c r="D26" s="19" t="s">
        <v>266</v>
      </c>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row>
    <row r="27" spans="1:104" s="181" customFormat="1" ht="18" customHeight="1">
      <c r="A27" s="180"/>
      <c r="B27" s="475"/>
      <c r="C27" s="268" t="s">
        <v>719</v>
      </c>
      <c r="D27" s="178" t="s">
        <v>676</v>
      </c>
      <c r="E27" s="187">
        <f t="shared" ref="E27:BP27" si="10">SUM(E28:E30)</f>
        <v>0</v>
      </c>
      <c r="F27" s="187">
        <f t="shared" si="10"/>
        <v>0</v>
      </c>
      <c r="G27" s="187">
        <f t="shared" si="10"/>
        <v>0</v>
      </c>
      <c r="H27" s="187">
        <f t="shared" si="10"/>
        <v>0</v>
      </c>
      <c r="I27" s="187">
        <f t="shared" si="10"/>
        <v>0</v>
      </c>
      <c r="J27" s="187">
        <f t="shared" si="10"/>
        <v>0</v>
      </c>
      <c r="K27" s="187">
        <f t="shared" si="10"/>
        <v>0</v>
      </c>
      <c r="L27" s="187">
        <f t="shared" si="10"/>
        <v>0</v>
      </c>
      <c r="M27" s="187">
        <f t="shared" si="10"/>
        <v>0</v>
      </c>
      <c r="N27" s="187">
        <f t="shared" si="10"/>
        <v>0</v>
      </c>
      <c r="O27" s="187">
        <f t="shared" si="10"/>
        <v>0</v>
      </c>
      <c r="P27" s="187">
        <f t="shared" si="10"/>
        <v>0</v>
      </c>
      <c r="Q27" s="187">
        <f t="shared" si="10"/>
        <v>0</v>
      </c>
      <c r="R27" s="187">
        <f t="shared" si="10"/>
        <v>0</v>
      </c>
      <c r="S27" s="187">
        <f t="shared" si="10"/>
        <v>0</v>
      </c>
      <c r="T27" s="187">
        <f t="shared" si="10"/>
        <v>0</v>
      </c>
      <c r="U27" s="187">
        <f t="shared" si="10"/>
        <v>0</v>
      </c>
      <c r="V27" s="187">
        <f t="shared" si="10"/>
        <v>0</v>
      </c>
      <c r="W27" s="187">
        <f t="shared" si="10"/>
        <v>0</v>
      </c>
      <c r="X27" s="187">
        <f t="shared" si="10"/>
        <v>0</v>
      </c>
      <c r="Y27" s="187">
        <f t="shared" si="10"/>
        <v>0</v>
      </c>
      <c r="Z27" s="187">
        <f t="shared" si="10"/>
        <v>0</v>
      </c>
      <c r="AA27" s="187">
        <f t="shared" si="10"/>
        <v>0</v>
      </c>
      <c r="AB27" s="187">
        <f t="shared" si="10"/>
        <v>0</v>
      </c>
      <c r="AC27" s="187">
        <f t="shared" si="10"/>
        <v>0</v>
      </c>
      <c r="AD27" s="187">
        <f t="shared" si="10"/>
        <v>0</v>
      </c>
      <c r="AE27" s="187">
        <f t="shared" si="10"/>
        <v>0</v>
      </c>
      <c r="AF27" s="187">
        <f t="shared" si="10"/>
        <v>0</v>
      </c>
      <c r="AG27" s="187">
        <f t="shared" si="10"/>
        <v>0</v>
      </c>
      <c r="AH27" s="187">
        <f t="shared" si="10"/>
        <v>0</v>
      </c>
      <c r="AI27" s="187">
        <f t="shared" si="10"/>
        <v>0</v>
      </c>
      <c r="AJ27" s="187">
        <f t="shared" si="10"/>
        <v>0</v>
      </c>
      <c r="AK27" s="187">
        <f t="shared" si="10"/>
        <v>0</v>
      </c>
      <c r="AL27" s="187">
        <f t="shared" si="10"/>
        <v>0</v>
      </c>
      <c r="AM27" s="187">
        <f t="shared" si="10"/>
        <v>0</v>
      </c>
      <c r="AN27" s="187">
        <f t="shared" si="10"/>
        <v>0</v>
      </c>
      <c r="AO27" s="187">
        <f t="shared" si="10"/>
        <v>0</v>
      </c>
      <c r="AP27" s="187">
        <f t="shared" si="10"/>
        <v>0</v>
      </c>
      <c r="AQ27" s="187">
        <f t="shared" si="10"/>
        <v>0</v>
      </c>
      <c r="AR27" s="187">
        <f t="shared" si="10"/>
        <v>0</v>
      </c>
      <c r="AS27" s="187">
        <f t="shared" si="10"/>
        <v>0</v>
      </c>
      <c r="AT27" s="187">
        <f t="shared" si="10"/>
        <v>0</v>
      </c>
      <c r="AU27" s="187">
        <f t="shared" si="10"/>
        <v>0</v>
      </c>
      <c r="AV27" s="187">
        <f t="shared" si="10"/>
        <v>0</v>
      </c>
      <c r="AW27" s="187">
        <f t="shared" si="10"/>
        <v>0</v>
      </c>
      <c r="AX27" s="187">
        <f t="shared" si="10"/>
        <v>0</v>
      </c>
      <c r="AY27" s="187">
        <f t="shared" si="10"/>
        <v>0</v>
      </c>
      <c r="AZ27" s="187">
        <f t="shared" si="10"/>
        <v>0</v>
      </c>
      <c r="BA27" s="187">
        <f t="shared" si="10"/>
        <v>0</v>
      </c>
      <c r="BB27" s="187">
        <f t="shared" si="10"/>
        <v>0</v>
      </c>
      <c r="BC27" s="187">
        <f t="shared" si="10"/>
        <v>0</v>
      </c>
      <c r="BD27" s="187">
        <f t="shared" si="10"/>
        <v>0</v>
      </c>
      <c r="BE27" s="187">
        <f t="shared" si="10"/>
        <v>0</v>
      </c>
      <c r="BF27" s="187">
        <f t="shared" si="10"/>
        <v>0</v>
      </c>
      <c r="BG27" s="187">
        <f t="shared" si="10"/>
        <v>0</v>
      </c>
      <c r="BH27" s="187">
        <f t="shared" si="10"/>
        <v>0</v>
      </c>
      <c r="BI27" s="187">
        <f t="shared" si="10"/>
        <v>0</v>
      </c>
      <c r="BJ27" s="187">
        <f t="shared" si="10"/>
        <v>0</v>
      </c>
      <c r="BK27" s="187">
        <f t="shared" si="10"/>
        <v>0</v>
      </c>
      <c r="BL27" s="187">
        <f t="shared" si="10"/>
        <v>0</v>
      </c>
      <c r="BM27" s="187">
        <f t="shared" si="10"/>
        <v>0</v>
      </c>
      <c r="BN27" s="187">
        <f t="shared" si="10"/>
        <v>0</v>
      </c>
      <c r="BO27" s="187">
        <f t="shared" si="10"/>
        <v>0</v>
      </c>
      <c r="BP27" s="187">
        <f t="shared" si="10"/>
        <v>0</v>
      </c>
      <c r="BQ27" s="187">
        <f t="shared" ref="BQ27:CY27" si="11">SUM(BQ28:BQ30)</f>
        <v>0</v>
      </c>
      <c r="BR27" s="187">
        <f t="shared" si="11"/>
        <v>0</v>
      </c>
      <c r="BS27" s="187">
        <f t="shared" si="11"/>
        <v>0</v>
      </c>
      <c r="BT27" s="187">
        <f t="shared" si="11"/>
        <v>0</v>
      </c>
      <c r="BU27" s="187">
        <f t="shared" si="11"/>
        <v>0</v>
      </c>
      <c r="BV27" s="187">
        <f t="shared" si="11"/>
        <v>0</v>
      </c>
      <c r="BW27" s="187">
        <f t="shared" si="11"/>
        <v>0</v>
      </c>
      <c r="BX27" s="187">
        <f t="shared" si="11"/>
        <v>0</v>
      </c>
      <c r="BY27" s="187">
        <f t="shared" si="11"/>
        <v>0</v>
      </c>
      <c r="BZ27" s="187">
        <f t="shared" si="11"/>
        <v>0</v>
      </c>
      <c r="CA27" s="187">
        <f t="shared" si="11"/>
        <v>0</v>
      </c>
      <c r="CB27" s="187">
        <f t="shared" si="11"/>
        <v>0</v>
      </c>
      <c r="CC27" s="187">
        <f t="shared" si="11"/>
        <v>0</v>
      </c>
      <c r="CD27" s="187">
        <f t="shared" si="11"/>
        <v>0</v>
      </c>
      <c r="CE27" s="187">
        <f t="shared" si="11"/>
        <v>0</v>
      </c>
      <c r="CF27" s="187">
        <f t="shared" si="11"/>
        <v>0</v>
      </c>
      <c r="CG27" s="187">
        <f t="shared" si="11"/>
        <v>0</v>
      </c>
      <c r="CH27" s="187">
        <f t="shared" si="11"/>
        <v>0</v>
      </c>
      <c r="CI27" s="187">
        <f t="shared" si="11"/>
        <v>0</v>
      </c>
      <c r="CJ27" s="187">
        <f t="shared" si="11"/>
        <v>0</v>
      </c>
      <c r="CK27" s="187">
        <f t="shared" si="11"/>
        <v>0</v>
      </c>
      <c r="CL27" s="187">
        <f t="shared" si="11"/>
        <v>0</v>
      </c>
      <c r="CM27" s="187">
        <f t="shared" si="11"/>
        <v>0</v>
      </c>
      <c r="CN27" s="187">
        <f t="shared" si="11"/>
        <v>0</v>
      </c>
      <c r="CO27" s="187">
        <f t="shared" si="11"/>
        <v>0</v>
      </c>
      <c r="CP27" s="187">
        <f t="shared" si="11"/>
        <v>0</v>
      </c>
      <c r="CQ27" s="187">
        <f t="shared" si="11"/>
        <v>0</v>
      </c>
      <c r="CR27" s="187">
        <f t="shared" si="11"/>
        <v>0</v>
      </c>
      <c r="CS27" s="187">
        <f t="shared" si="11"/>
        <v>0</v>
      </c>
      <c r="CT27" s="187">
        <f t="shared" si="11"/>
        <v>0</v>
      </c>
      <c r="CU27" s="187">
        <f t="shared" si="11"/>
        <v>0</v>
      </c>
      <c r="CV27" s="187">
        <f t="shared" si="11"/>
        <v>0</v>
      </c>
      <c r="CW27" s="187">
        <f t="shared" si="11"/>
        <v>0</v>
      </c>
      <c r="CX27" s="187">
        <f t="shared" si="11"/>
        <v>0</v>
      </c>
      <c r="CY27" s="187">
        <f t="shared" si="11"/>
        <v>0</v>
      </c>
      <c r="CZ27" s="187">
        <f t="shared" ref="CZ27" si="12">SUM(CZ28:CZ30)</f>
        <v>0</v>
      </c>
    </row>
    <row r="28" spans="1:104" s="181" customFormat="1" ht="18" customHeight="1">
      <c r="A28" s="182"/>
      <c r="B28" s="475"/>
      <c r="C28" s="268" t="s">
        <v>719</v>
      </c>
      <c r="D28" s="185" t="s">
        <v>677</v>
      </c>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c r="BN28" s="183"/>
      <c r="BO28" s="183"/>
      <c r="BP28" s="183"/>
      <c r="BQ28" s="183"/>
      <c r="BR28" s="183"/>
      <c r="BS28" s="183"/>
      <c r="BT28" s="183"/>
      <c r="BU28" s="183"/>
      <c r="BV28" s="183"/>
      <c r="BW28" s="183"/>
      <c r="BX28" s="183"/>
      <c r="BY28" s="183"/>
      <c r="BZ28" s="183"/>
      <c r="CA28" s="183"/>
      <c r="CB28" s="183"/>
      <c r="CC28" s="183"/>
      <c r="CD28" s="183"/>
      <c r="CE28" s="183"/>
      <c r="CF28" s="183"/>
      <c r="CG28" s="183"/>
      <c r="CH28" s="183"/>
      <c r="CI28" s="183"/>
      <c r="CJ28" s="183"/>
      <c r="CK28" s="183"/>
      <c r="CL28" s="183"/>
      <c r="CM28" s="183"/>
      <c r="CN28" s="183"/>
      <c r="CO28" s="183"/>
      <c r="CP28" s="183"/>
      <c r="CQ28" s="183"/>
      <c r="CR28" s="183"/>
      <c r="CS28" s="183"/>
      <c r="CT28" s="183"/>
      <c r="CU28" s="183"/>
      <c r="CV28" s="183"/>
      <c r="CW28" s="183"/>
      <c r="CX28" s="183"/>
      <c r="CY28" s="183"/>
      <c r="CZ28" s="183"/>
    </row>
    <row r="29" spans="1:104" s="181" customFormat="1" ht="18" customHeight="1">
      <c r="B29" s="475"/>
      <c r="C29" s="268" t="s">
        <v>719</v>
      </c>
      <c r="D29" s="185" t="s">
        <v>678</v>
      </c>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83"/>
      <c r="BX29" s="183"/>
      <c r="BY29" s="183"/>
      <c r="BZ29" s="183"/>
      <c r="CA29" s="183"/>
      <c r="CB29" s="183"/>
      <c r="CC29" s="183"/>
      <c r="CD29" s="183"/>
      <c r="CE29" s="183"/>
      <c r="CF29" s="183"/>
      <c r="CG29" s="183"/>
      <c r="CH29" s="183"/>
      <c r="CI29" s="183"/>
      <c r="CJ29" s="183"/>
      <c r="CK29" s="183"/>
      <c r="CL29" s="183"/>
      <c r="CM29" s="183"/>
      <c r="CN29" s="183"/>
      <c r="CO29" s="183"/>
      <c r="CP29" s="183"/>
      <c r="CQ29" s="183"/>
      <c r="CR29" s="183"/>
      <c r="CS29" s="183"/>
      <c r="CT29" s="183"/>
      <c r="CU29" s="183"/>
      <c r="CV29" s="183"/>
      <c r="CW29" s="183"/>
      <c r="CX29" s="183"/>
      <c r="CY29" s="183"/>
      <c r="CZ29" s="183"/>
    </row>
    <row r="30" spans="1:104" s="181" customFormat="1" ht="18" customHeight="1">
      <c r="A30" s="180"/>
      <c r="B30" s="475"/>
      <c r="C30" s="268" t="s">
        <v>719</v>
      </c>
      <c r="D30" s="185" t="s">
        <v>679</v>
      </c>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c r="CC30" s="183"/>
      <c r="CD30" s="183"/>
      <c r="CE30" s="183"/>
      <c r="CF30" s="183"/>
      <c r="CG30" s="183"/>
      <c r="CH30" s="183"/>
      <c r="CI30" s="183"/>
      <c r="CJ30" s="183"/>
      <c r="CK30" s="183"/>
      <c r="CL30" s="183"/>
      <c r="CM30" s="183"/>
      <c r="CN30" s="183"/>
      <c r="CO30" s="183"/>
      <c r="CP30" s="183"/>
      <c r="CQ30" s="183"/>
      <c r="CR30" s="183"/>
      <c r="CS30" s="183"/>
      <c r="CT30" s="183"/>
      <c r="CU30" s="183"/>
      <c r="CV30" s="183"/>
      <c r="CW30" s="183"/>
      <c r="CX30" s="183"/>
      <c r="CY30" s="183"/>
      <c r="CZ30" s="183"/>
    </row>
    <row r="31" spans="1:104" s="181" customFormat="1" ht="18" customHeight="1">
      <c r="A31" s="180"/>
      <c r="B31" s="475"/>
      <c r="C31" s="268" t="s">
        <v>719</v>
      </c>
      <c r="D31" s="178" t="s">
        <v>680</v>
      </c>
      <c r="E31" s="187">
        <f t="shared" ref="E31:BP31" si="13">SUM(E32:E33)</f>
        <v>0</v>
      </c>
      <c r="F31" s="187">
        <f t="shared" si="13"/>
        <v>0</v>
      </c>
      <c r="G31" s="187">
        <f t="shared" si="13"/>
        <v>0</v>
      </c>
      <c r="H31" s="187">
        <f t="shared" si="13"/>
        <v>0</v>
      </c>
      <c r="I31" s="187">
        <f t="shared" si="13"/>
        <v>0</v>
      </c>
      <c r="J31" s="187">
        <f t="shared" si="13"/>
        <v>0</v>
      </c>
      <c r="K31" s="187">
        <f t="shared" si="13"/>
        <v>0</v>
      </c>
      <c r="L31" s="187">
        <f t="shared" si="13"/>
        <v>0</v>
      </c>
      <c r="M31" s="187">
        <f t="shared" si="13"/>
        <v>0</v>
      </c>
      <c r="N31" s="187">
        <f t="shared" si="13"/>
        <v>0</v>
      </c>
      <c r="O31" s="187">
        <f t="shared" si="13"/>
        <v>0</v>
      </c>
      <c r="P31" s="187">
        <f t="shared" si="13"/>
        <v>0</v>
      </c>
      <c r="Q31" s="187">
        <f t="shared" si="13"/>
        <v>0</v>
      </c>
      <c r="R31" s="187">
        <f t="shared" si="13"/>
        <v>0</v>
      </c>
      <c r="S31" s="187">
        <f t="shared" si="13"/>
        <v>0</v>
      </c>
      <c r="T31" s="187">
        <f t="shared" si="13"/>
        <v>0</v>
      </c>
      <c r="U31" s="187">
        <f t="shared" si="13"/>
        <v>0</v>
      </c>
      <c r="V31" s="187">
        <f t="shared" si="13"/>
        <v>0</v>
      </c>
      <c r="W31" s="187">
        <f t="shared" si="13"/>
        <v>0</v>
      </c>
      <c r="X31" s="187">
        <f t="shared" si="13"/>
        <v>0</v>
      </c>
      <c r="Y31" s="187">
        <f t="shared" si="13"/>
        <v>0</v>
      </c>
      <c r="Z31" s="187">
        <f t="shared" si="13"/>
        <v>0</v>
      </c>
      <c r="AA31" s="187">
        <f t="shared" si="13"/>
        <v>0</v>
      </c>
      <c r="AB31" s="187">
        <f t="shared" si="13"/>
        <v>0</v>
      </c>
      <c r="AC31" s="187">
        <f t="shared" si="13"/>
        <v>0</v>
      </c>
      <c r="AD31" s="187">
        <f t="shared" si="13"/>
        <v>0</v>
      </c>
      <c r="AE31" s="187">
        <f t="shared" si="13"/>
        <v>0</v>
      </c>
      <c r="AF31" s="187">
        <f t="shared" si="13"/>
        <v>0</v>
      </c>
      <c r="AG31" s="187">
        <f t="shared" si="13"/>
        <v>0</v>
      </c>
      <c r="AH31" s="187">
        <f t="shared" si="13"/>
        <v>0</v>
      </c>
      <c r="AI31" s="187">
        <f t="shared" si="13"/>
        <v>0</v>
      </c>
      <c r="AJ31" s="187">
        <f t="shared" si="13"/>
        <v>0</v>
      </c>
      <c r="AK31" s="187">
        <f t="shared" si="13"/>
        <v>0</v>
      </c>
      <c r="AL31" s="187">
        <f t="shared" si="13"/>
        <v>0</v>
      </c>
      <c r="AM31" s="187">
        <f t="shared" si="13"/>
        <v>0</v>
      </c>
      <c r="AN31" s="187">
        <f t="shared" si="13"/>
        <v>0</v>
      </c>
      <c r="AO31" s="187">
        <f t="shared" si="13"/>
        <v>0</v>
      </c>
      <c r="AP31" s="187">
        <f t="shared" si="13"/>
        <v>0</v>
      </c>
      <c r="AQ31" s="187">
        <f t="shared" si="13"/>
        <v>0</v>
      </c>
      <c r="AR31" s="187">
        <f t="shared" si="13"/>
        <v>0</v>
      </c>
      <c r="AS31" s="187">
        <f t="shared" si="13"/>
        <v>0</v>
      </c>
      <c r="AT31" s="187">
        <f t="shared" si="13"/>
        <v>0</v>
      </c>
      <c r="AU31" s="187">
        <f t="shared" si="13"/>
        <v>0</v>
      </c>
      <c r="AV31" s="187">
        <f t="shared" si="13"/>
        <v>0</v>
      </c>
      <c r="AW31" s="187">
        <f t="shared" si="13"/>
        <v>0</v>
      </c>
      <c r="AX31" s="187">
        <f t="shared" si="13"/>
        <v>0</v>
      </c>
      <c r="AY31" s="187">
        <f t="shared" si="13"/>
        <v>0</v>
      </c>
      <c r="AZ31" s="187">
        <f t="shared" si="13"/>
        <v>0</v>
      </c>
      <c r="BA31" s="187">
        <f t="shared" si="13"/>
        <v>0</v>
      </c>
      <c r="BB31" s="187">
        <f t="shared" si="13"/>
        <v>0</v>
      </c>
      <c r="BC31" s="187">
        <f t="shared" si="13"/>
        <v>0</v>
      </c>
      <c r="BD31" s="187">
        <f t="shared" si="13"/>
        <v>0</v>
      </c>
      <c r="BE31" s="187">
        <f t="shared" si="13"/>
        <v>0</v>
      </c>
      <c r="BF31" s="187">
        <f t="shared" si="13"/>
        <v>0</v>
      </c>
      <c r="BG31" s="187">
        <f t="shared" si="13"/>
        <v>0</v>
      </c>
      <c r="BH31" s="187">
        <f t="shared" si="13"/>
        <v>0</v>
      </c>
      <c r="BI31" s="187">
        <f t="shared" si="13"/>
        <v>0</v>
      </c>
      <c r="BJ31" s="187">
        <f t="shared" si="13"/>
        <v>0</v>
      </c>
      <c r="BK31" s="187">
        <f t="shared" si="13"/>
        <v>0</v>
      </c>
      <c r="BL31" s="187">
        <f t="shared" si="13"/>
        <v>0</v>
      </c>
      <c r="BM31" s="187">
        <f t="shared" si="13"/>
        <v>0</v>
      </c>
      <c r="BN31" s="187">
        <f t="shared" si="13"/>
        <v>0</v>
      </c>
      <c r="BO31" s="187">
        <f t="shared" si="13"/>
        <v>0</v>
      </c>
      <c r="BP31" s="187">
        <f t="shared" si="13"/>
        <v>0</v>
      </c>
      <c r="BQ31" s="187">
        <f t="shared" ref="BQ31:CY31" si="14">SUM(BQ32:BQ33)</f>
        <v>0</v>
      </c>
      <c r="BR31" s="187">
        <f t="shared" si="14"/>
        <v>0</v>
      </c>
      <c r="BS31" s="187">
        <f t="shared" si="14"/>
        <v>0</v>
      </c>
      <c r="BT31" s="187">
        <f t="shared" si="14"/>
        <v>0</v>
      </c>
      <c r="BU31" s="187">
        <f t="shared" si="14"/>
        <v>0</v>
      </c>
      <c r="BV31" s="187">
        <f t="shared" si="14"/>
        <v>0</v>
      </c>
      <c r="BW31" s="187">
        <f t="shared" si="14"/>
        <v>0</v>
      </c>
      <c r="BX31" s="187">
        <f t="shared" si="14"/>
        <v>0</v>
      </c>
      <c r="BY31" s="187">
        <f t="shared" si="14"/>
        <v>0</v>
      </c>
      <c r="BZ31" s="187">
        <f t="shared" si="14"/>
        <v>0</v>
      </c>
      <c r="CA31" s="187">
        <f t="shared" si="14"/>
        <v>0</v>
      </c>
      <c r="CB31" s="187">
        <f t="shared" si="14"/>
        <v>0</v>
      </c>
      <c r="CC31" s="187">
        <f t="shared" si="14"/>
        <v>0</v>
      </c>
      <c r="CD31" s="187">
        <f t="shared" si="14"/>
        <v>0</v>
      </c>
      <c r="CE31" s="187">
        <f t="shared" si="14"/>
        <v>0</v>
      </c>
      <c r="CF31" s="187">
        <f t="shared" si="14"/>
        <v>0</v>
      </c>
      <c r="CG31" s="187">
        <f t="shared" si="14"/>
        <v>0</v>
      </c>
      <c r="CH31" s="187">
        <f t="shared" si="14"/>
        <v>0</v>
      </c>
      <c r="CI31" s="187">
        <f t="shared" si="14"/>
        <v>0</v>
      </c>
      <c r="CJ31" s="187">
        <f t="shared" si="14"/>
        <v>0</v>
      </c>
      <c r="CK31" s="187">
        <f t="shared" si="14"/>
        <v>0</v>
      </c>
      <c r="CL31" s="187">
        <f t="shared" si="14"/>
        <v>0</v>
      </c>
      <c r="CM31" s="187">
        <f t="shared" si="14"/>
        <v>0</v>
      </c>
      <c r="CN31" s="187">
        <f t="shared" si="14"/>
        <v>0</v>
      </c>
      <c r="CO31" s="187">
        <f t="shared" si="14"/>
        <v>0</v>
      </c>
      <c r="CP31" s="187">
        <f t="shared" si="14"/>
        <v>0</v>
      </c>
      <c r="CQ31" s="187">
        <f t="shared" si="14"/>
        <v>0</v>
      </c>
      <c r="CR31" s="187">
        <f t="shared" si="14"/>
        <v>0</v>
      </c>
      <c r="CS31" s="187">
        <f t="shared" si="14"/>
        <v>0</v>
      </c>
      <c r="CT31" s="187">
        <f t="shared" si="14"/>
        <v>0</v>
      </c>
      <c r="CU31" s="187">
        <f t="shared" si="14"/>
        <v>0</v>
      </c>
      <c r="CV31" s="187">
        <f t="shared" si="14"/>
        <v>0</v>
      </c>
      <c r="CW31" s="187">
        <f t="shared" si="14"/>
        <v>0</v>
      </c>
      <c r="CX31" s="187">
        <f t="shared" si="14"/>
        <v>0</v>
      </c>
      <c r="CY31" s="187">
        <f t="shared" si="14"/>
        <v>0</v>
      </c>
      <c r="CZ31" s="187">
        <f t="shared" ref="CZ31" si="15">SUM(CZ32:CZ33)</f>
        <v>0</v>
      </c>
    </row>
    <row r="32" spans="1:104" s="181" customFormat="1" ht="18" customHeight="1">
      <c r="A32" s="184"/>
      <c r="B32" s="475"/>
      <c r="C32" s="268" t="s">
        <v>719</v>
      </c>
      <c r="D32" s="185" t="s">
        <v>681</v>
      </c>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S32" s="183"/>
      <c r="BT32" s="183"/>
      <c r="BU32" s="183"/>
      <c r="BV32" s="183"/>
      <c r="BW32" s="183"/>
      <c r="BX32" s="183"/>
      <c r="BY32" s="183"/>
      <c r="BZ32" s="183"/>
      <c r="CA32" s="183"/>
      <c r="CB32" s="183"/>
      <c r="CC32" s="183"/>
      <c r="CD32" s="183"/>
      <c r="CE32" s="183"/>
      <c r="CF32" s="183"/>
      <c r="CG32" s="183"/>
      <c r="CH32" s="183"/>
      <c r="CI32" s="183"/>
      <c r="CJ32" s="183"/>
      <c r="CK32" s="183"/>
      <c r="CL32" s="183"/>
      <c r="CM32" s="183"/>
      <c r="CN32" s="183"/>
      <c r="CO32" s="183"/>
      <c r="CP32" s="183"/>
      <c r="CQ32" s="183"/>
      <c r="CR32" s="183"/>
      <c r="CS32" s="183"/>
      <c r="CT32" s="183"/>
      <c r="CU32" s="183"/>
      <c r="CV32" s="183"/>
      <c r="CW32" s="183"/>
      <c r="CX32" s="183"/>
      <c r="CY32" s="183"/>
      <c r="CZ32" s="183"/>
    </row>
    <row r="33" spans="1:104" s="181" customFormat="1" ht="18" customHeight="1">
      <c r="B33" s="475"/>
      <c r="C33" s="268" t="s">
        <v>719</v>
      </c>
      <c r="D33" s="185" t="s">
        <v>682</v>
      </c>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c r="CC33" s="183"/>
      <c r="CD33" s="183"/>
      <c r="CE33" s="183"/>
      <c r="CF33" s="183"/>
      <c r="CG33" s="183"/>
      <c r="CH33" s="183"/>
      <c r="CI33" s="183"/>
      <c r="CJ33" s="183"/>
      <c r="CK33" s="183"/>
      <c r="CL33" s="183"/>
      <c r="CM33" s="183"/>
      <c r="CN33" s="183"/>
      <c r="CO33" s="183"/>
      <c r="CP33" s="183"/>
      <c r="CQ33" s="183"/>
      <c r="CR33" s="183"/>
      <c r="CS33" s="183"/>
      <c r="CT33" s="183"/>
      <c r="CU33" s="183"/>
      <c r="CV33" s="183"/>
      <c r="CW33" s="183"/>
      <c r="CX33" s="183"/>
      <c r="CY33" s="183"/>
      <c r="CZ33" s="183"/>
    </row>
    <row r="34" spans="1:104" s="181" customFormat="1" ht="18" customHeight="1">
      <c r="B34" s="475"/>
      <c r="C34" s="268" t="s">
        <v>719</v>
      </c>
      <c r="D34" s="178" t="s">
        <v>683</v>
      </c>
      <c r="E34" s="187">
        <f t="shared" ref="E34:BP34" si="16">SUM(E35:E42)</f>
        <v>0</v>
      </c>
      <c r="F34" s="187">
        <f t="shared" si="16"/>
        <v>0</v>
      </c>
      <c r="G34" s="187">
        <f t="shared" si="16"/>
        <v>0</v>
      </c>
      <c r="H34" s="187">
        <f t="shared" si="16"/>
        <v>0</v>
      </c>
      <c r="I34" s="187">
        <f t="shared" si="16"/>
        <v>0</v>
      </c>
      <c r="J34" s="187">
        <f t="shared" si="16"/>
        <v>0</v>
      </c>
      <c r="K34" s="187">
        <f t="shared" si="16"/>
        <v>0</v>
      </c>
      <c r="L34" s="187">
        <f t="shared" si="16"/>
        <v>0</v>
      </c>
      <c r="M34" s="187">
        <f t="shared" si="16"/>
        <v>0</v>
      </c>
      <c r="N34" s="187">
        <f t="shared" si="16"/>
        <v>0</v>
      </c>
      <c r="O34" s="187">
        <f t="shared" si="16"/>
        <v>0</v>
      </c>
      <c r="P34" s="187">
        <f t="shared" si="16"/>
        <v>0</v>
      </c>
      <c r="Q34" s="187">
        <f t="shared" si="16"/>
        <v>0</v>
      </c>
      <c r="R34" s="187">
        <f t="shared" si="16"/>
        <v>0</v>
      </c>
      <c r="S34" s="187">
        <f t="shared" si="16"/>
        <v>0</v>
      </c>
      <c r="T34" s="187">
        <f t="shared" si="16"/>
        <v>0</v>
      </c>
      <c r="U34" s="187">
        <f t="shared" si="16"/>
        <v>0</v>
      </c>
      <c r="V34" s="187">
        <f t="shared" si="16"/>
        <v>0</v>
      </c>
      <c r="W34" s="187">
        <f t="shared" si="16"/>
        <v>0</v>
      </c>
      <c r="X34" s="187">
        <f t="shared" si="16"/>
        <v>0</v>
      </c>
      <c r="Y34" s="187">
        <f t="shared" si="16"/>
        <v>0</v>
      </c>
      <c r="Z34" s="187">
        <f t="shared" si="16"/>
        <v>0</v>
      </c>
      <c r="AA34" s="187">
        <f t="shared" si="16"/>
        <v>0</v>
      </c>
      <c r="AB34" s="187">
        <f t="shared" si="16"/>
        <v>0</v>
      </c>
      <c r="AC34" s="187">
        <f t="shared" si="16"/>
        <v>0</v>
      </c>
      <c r="AD34" s="187">
        <f t="shared" si="16"/>
        <v>0</v>
      </c>
      <c r="AE34" s="187">
        <f t="shared" si="16"/>
        <v>0</v>
      </c>
      <c r="AF34" s="187">
        <f t="shared" si="16"/>
        <v>0</v>
      </c>
      <c r="AG34" s="187">
        <f t="shared" si="16"/>
        <v>0</v>
      </c>
      <c r="AH34" s="187">
        <f t="shared" si="16"/>
        <v>0</v>
      </c>
      <c r="AI34" s="187">
        <f t="shared" si="16"/>
        <v>0</v>
      </c>
      <c r="AJ34" s="187">
        <f t="shared" si="16"/>
        <v>0</v>
      </c>
      <c r="AK34" s="187">
        <f t="shared" si="16"/>
        <v>0</v>
      </c>
      <c r="AL34" s="187">
        <f t="shared" si="16"/>
        <v>0</v>
      </c>
      <c r="AM34" s="187">
        <f t="shared" si="16"/>
        <v>0</v>
      </c>
      <c r="AN34" s="187">
        <f t="shared" si="16"/>
        <v>0</v>
      </c>
      <c r="AO34" s="187">
        <f t="shared" si="16"/>
        <v>0</v>
      </c>
      <c r="AP34" s="187">
        <f t="shared" si="16"/>
        <v>0</v>
      </c>
      <c r="AQ34" s="187">
        <f t="shared" si="16"/>
        <v>0</v>
      </c>
      <c r="AR34" s="187">
        <f t="shared" si="16"/>
        <v>0</v>
      </c>
      <c r="AS34" s="187">
        <f t="shared" si="16"/>
        <v>0</v>
      </c>
      <c r="AT34" s="187">
        <f t="shared" si="16"/>
        <v>0</v>
      </c>
      <c r="AU34" s="187">
        <f t="shared" si="16"/>
        <v>0</v>
      </c>
      <c r="AV34" s="187">
        <f t="shared" si="16"/>
        <v>0</v>
      </c>
      <c r="AW34" s="187">
        <f t="shared" si="16"/>
        <v>0</v>
      </c>
      <c r="AX34" s="187">
        <f t="shared" si="16"/>
        <v>0</v>
      </c>
      <c r="AY34" s="187">
        <f t="shared" si="16"/>
        <v>0</v>
      </c>
      <c r="AZ34" s="187">
        <f t="shared" si="16"/>
        <v>0</v>
      </c>
      <c r="BA34" s="187">
        <f t="shared" si="16"/>
        <v>0</v>
      </c>
      <c r="BB34" s="187">
        <f t="shared" si="16"/>
        <v>0</v>
      </c>
      <c r="BC34" s="187">
        <f t="shared" si="16"/>
        <v>0</v>
      </c>
      <c r="BD34" s="187">
        <f t="shared" si="16"/>
        <v>0</v>
      </c>
      <c r="BE34" s="187">
        <f t="shared" si="16"/>
        <v>0</v>
      </c>
      <c r="BF34" s="187">
        <f t="shared" si="16"/>
        <v>0</v>
      </c>
      <c r="BG34" s="187">
        <f t="shared" si="16"/>
        <v>0</v>
      </c>
      <c r="BH34" s="187">
        <f t="shared" si="16"/>
        <v>0</v>
      </c>
      <c r="BI34" s="187">
        <f t="shared" si="16"/>
        <v>0</v>
      </c>
      <c r="BJ34" s="187">
        <f t="shared" si="16"/>
        <v>0</v>
      </c>
      <c r="BK34" s="187">
        <f t="shared" si="16"/>
        <v>0</v>
      </c>
      <c r="BL34" s="187">
        <f t="shared" si="16"/>
        <v>0</v>
      </c>
      <c r="BM34" s="187">
        <f t="shared" si="16"/>
        <v>0</v>
      </c>
      <c r="BN34" s="187">
        <f t="shared" si="16"/>
        <v>0</v>
      </c>
      <c r="BO34" s="187">
        <f t="shared" si="16"/>
        <v>0</v>
      </c>
      <c r="BP34" s="187">
        <f t="shared" si="16"/>
        <v>0</v>
      </c>
      <c r="BQ34" s="187">
        <f t="shared" ref="BQ34:CY34" si="17">SUM(BQ35:BQ42)</f>
        <v>0</v>
      </c>
      <c r="BR34" s="187">
        <f t="shared" si="17"/>
        <v>0</v>
      </c>
      <c r="BS34" s="187">
        <f t="shared" si="17"/>
        <v>0</v>
      </c>
      <c r="BT34" s="187">
        <f t="shared" si="17"/>
        <v>0</v>
      </c>
      <c r="BU34" s="187">
        <f t="shared" si="17"/>
        <v>0</v>
      </c>
      <c r="BV34" s="187">
        <f t="shared" si="17"/>
        <v>0</v>
      </c>
      <c r="BW34" s="187">
        <f t="shared" si="17"/>
        <v>0</v>
      </c>
      <c r="BX34" s="187">
        <f t="shared" si="17"/>
        <v>0</v>
      </c>
      <c r="BY34" s="187">
        <f t="shared" si="17"/>
        <v>0</v>
      </c>
      <c r="BZ34" s="187">
        <f t="shared" si="17"/>
        <v>0</v>
      </c>
      <c r="CA34" s="187">
        <f t="shared" si="17"/>
        <v>0</v>
      </c>
      <c r="CB34" s="187">
        <f t="shared" si="17"/>
        <v>0</v>
      </c>
      <c r="CC34" s="187">
        <f t="shared" si="17"/>
        <v>0</v>
      </c>
      <c r="CD34" s="187">
        <f t="shared" si="17"/>
        <v>0</v>
      </c>
      <c r="CE34" s="187">
        <f t="shared" si="17"/>
        <v>0</v>
      </c>
      <c r="CF34" s="187">
        <f t="shared" si="17"/>
        <v>0</v>
      </c>
      <c r="CG34" s="187">
        <f t="shared" si="17"/>
        <v>0</v>
      </c>
      <c r="CH34" s="187">
        <f t="shared" si="17"/>
        <v>0</v>
      </c>
      <c r="CI34" s="187">
        <f t="shared" si="17"/>
        <v>0</v>
      </c>
      <c r="CJ34" s="187">
        <f t="shared" si="17"/>
        <v>0</v>
      </c>
      <c r="CK34" s="187">
        <f t="shared" si="17"/>
        <v>0</v>
      </c>
      <c r="CL34" s="187">
        <f t="shared" si="17"/>
        <v>0</v>
      </c>
      <c r="CM34" s="187">
        <f t="shared" si="17"/>
        <v>0</v>
      </c>
      <c r="CN34" s="187">
        <f t="shared" si="17"/>
        <v>0</v>
      </c>
      <c r="CO34" s="187">
        <f t="shared" si="17"/>
        <v>0</v>
      </c>
      <c r="CP34" s="187">
        <f t="shared" si="17"/>
        <v>0</v>
      </c>
      <c r="CQ34" s="187">
        <f t="shared" si="17"/>
        <v>0</v>
      </c>
      <c r="CR34" s="187">
        <f t="shared" si="17"/>
        <v>0</v>
      </c>
      <c r="CS34" s="187">
        <f t="shared" si="17"/>
        <v>0</v>
      </c>
      <c r="CT34" s="187">
        <f t="shared" si="17"/>
        <v>0</v>
      </c>
      <c r="CU34" s="187">
        <f t="shared" si="17"/>
        <v>0</v>
      </c>
      <c r="CV34" s="187">
        <f t="shared" si="17"/>
        <v>0</v>
      </c>
      <c r="CW34" s="187">
        <f t="shared" si="17"/>
        <v>0</v>
      </c>
      <c r="CX34" s="187">
        <f t="shared" si="17"/>
        <v>0</v>
      </c>
      <c r="CY34" s="187">
        <f t="shared" si="17"/>
        <v>0</v>
      </c>
      <c r="CZ34" s="187">
        <f t="shared" ref="CZ34" si="18">SUM(CZ35:CZ42)</f>
        <v>0</v>
      </c>
    </row>
    <row r="35" spans="1:104" s="181" customFormat="1" ht="18" customHeight="1">
      <c r="B35" s="475"/>
      <c r="C35" s="268" t="s">
        <v>719</v>
      </c>
      <c r="D35" s="185" t="s">
        <v>684</v>
      </c>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3"/>
      <c r="BQ35" s="183"/>
      <c r="BR35" s="183"/>
      <c r="BS35" s="183"/>
      <c r="BT35" s="183"/>
      <c r="BU35" s="183"/>
      <c r="BV35" s="183"/>
      <c r="BW35" s="183"/>
      <c r="BX35" s="183"/>
      <c r="BY35" s="183"/>
      <c r="BZ35" s="183"/>
      <c r="CA35" s="183"/>
      <c r="CB35" s="183"/>
      <c r="CC35" s="183"/>
      <c r="CD35" s="183"/>
      <c r="CE35" s="183"/>
      <c r="CF35" s="183"/>
      <c r="CG35" s="183"/>
      <c r="CH35" s="183"/>
      <c r="CI35" s="183"/>
      <c r="CJ35" s="183"/>
      <c r="CK35" s="183"/>
      <c r="CL35" s="183"/>
      <c r="CM35" s="183"/>
      <c r="CN35" s="183"/>
      <c r="CO35" s="183"/>
      <c r="CP35" s="183"/>
      <c r="CQ35" s="183"/>
      <c r="CR35" s="183"/>
      <c r="CS35" s="183"/>
      <c r="CT35" s="183"/>
      <c r="CU35" s="183"/>
      <c r="CV35" s="183"/>
      <c r="CW35" s="183"/>
      <c r="CX35" s="183"/>
      <c r="CY35" s="183"/>
      <c r="CZ35" s="183"/>
    </row>
    <row r="36" spans="1:104" s="181" customFormat="1" ht="18" customHeight="1">
      <c r="A36" s="180"/>
      <c r="B36" s="475"/>
      <c r="C36" s="268" t="s">
        <v>719</v>
      </c>
      <c r="D36" s="185" t="s">
        <v>685</v>
      </c>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3"/>
      <c r="BQ36" s="183"/>
      <c r="BR36" s="183"/>
      <c r="BS36" s="183"/>
      <c r="BT36" s="183"/>
      <c r="BU36" s="183"/>
      <c r="BV36" s="183"/>
      <c r="BW36" s="183"/>
      <c r="BX36" s="183"/>
      <c r="BY36" s="183"/>
      <c r="BZ36" s="183"/>
      <c r="CA36" s="183"/>
      <c r="CB36" s="183"/>
      <c r="CC36" s="183"/>
      <c r="CD36" s="183"/>
      <c r="CE36" s="183"/>
      <c r="CF36" s="183"/>
      <c r="CG36" s="183"/>
      <c r="CH36" s="183"/>
      <c r="CI36" s="183"/>
      <c r="CJ36" s="183"/>
      <c r="CK36" s="183"/>
      <c r="CL36" s="183"/>
      <c r="CM36" s="183"/>
      <c r="CN36" s="183"/>
      <c r="CO36" s="183"/>
      <c r="CP36" s="183"/>
      <c r="CQ36" s="183"/>
      <c r="CR36" s="183"/>
      <c r="CS36" s="183"/>
      <c r="CT36" s="183"/>
      <c r="CU36" s="183"/>
      <c r="CV36" s="183"/>
      <c r="CW36" s="183"/>
      <c r="CX36" s="183"/>
      <c r="CY36" s="183"/>
      <c r="CZ36" s="183"/>
    </row>
    <row r="37" spans="1:104" s="181" customFormat="1" ht="18" customHeight="1">
      <c r="A37" s="184"/>
      <c r="B37" s="475"/>
      <c r="C37" s="268" t="s">
        <v>719</v>
      </c>
      <c r="D37" s="185" t="s">
        <v>686</v>
      </c>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row>
    <row r="38" spans="1:104" s="181" customFormat="1" ht="18" customHeight="1">
      <c r="B38" s="475"/>
      <c r="C38" s="268" t="s">
        <v>719</v>
      </c>
      <c r="D38" s="185" t="s">
        <v>687</v>
      </c>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183"/>
      <c r="CR38" s="183"/>
      <c r="CS38" s="183"/>
      <c r="CT38" s="183"/>
      <c r="CU38" s="183"/>
      <c r="CV38" s="183"/>
      <c r="CW38" s="183"/>
      <c r="CX38" s="183"/>
      <c r="CY38" s="183"/>
      <c r="CZ38" s="183"/>
    </row>
    <row r="39" spans="1:104" s="181" customFormat="1" ht="18" customHeight="1">
      <c r="B39" s="475"/>
      <c r="C39" s="268" t="s">
        <v>719</v>
      </c>
      <c r="D39" s="185" t="s">
        <v>688</v>
      </c>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row>
    <row r="40" spans="1:104" s="181" customFormat="1" ht="18" customHeight="1">
      <c r="A40" s="184"/>
      <c r="B40" s="475"/>
      <c r="C40" s="268" t="s">
        <v>719</v>
      </c>
      <c r="D40" s="185" t="s">
        <v>689</v>
      </c>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row>
    <row r="41" spans="1:104" s="181" customFormat="1" ht="18" customHeight="1">
      <c r="B41" s="475"/>
      <c r="C41" s="268" t="s">
        <v>719</v>
      </c>
      <c r="D41" s="185" t="s">
        <v>690</v>
      </c>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183"/>
      <c r="CU41" s="183"/>
      <c r="CV41" s="183"/>
      <c r="CW41" s="183"/>
      <c r="CX41" s="183"/>
      <c r="CY41" s="183"/>
      <c r="CZ41" s="183"/>
    </row>
    <row r="42" spans="1:104" s="181" customFormat="1" ht="18" customHeight="1">
      <c r="A42" s="180"/>
      <c r="B42" s="475"/>
      <c r="C42" s="268" t="s">
        <v>719</v>
      </c>
      <c r="D42" s="185" t="s">
        <v>691</v>
      </c>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row>
    <row r="43" spans="1:104" s="181" customFormat="1" ht="18" customHeight="1">
      <c r="A43" s="180"/>
      <c r="B43" s="475"/>
      <c r="C43" s="268" t="s">
        <v>719</v>
      </c>
      <c r="D43" s="178" t="s">
        <v>692</v>
      </c>
      <c r="E43" s="187">
        <f t="shared" ref="E43:BP43" si="19">SUM(E44:E45)</f>
        <v>0</v>
      </c>
      <c r="F43" s="187">
        <f t="shared" si="19"/>
        <v>0</v>
      </c>
      <c r="G43" s="187">
        <f t="shared" si="19"/>
        <v>0</v>
      </c>
      <c r="H43" s="187">
        <f t="shared" si="19"/>
        <v>0</v>
      </c>
      <c r="I43" s="187">
        <f t="shared" si="19"/>
        <v>0</v>
      </c>
      <c r="J43" s="187">
        <f t="shared" si="19"/>
        <v>0</v>
      </c>
      <c r="K43" s="187">
        <f t="shared" si="19"/>
        <v>0</v>
      </c>
      <c r="L43" s="187">
        <f t="shared" si="19"/>
        <v>0</v>
      </c>
      <c r="M43" s="187">
        <f t="shared" si="19"/>
        <v>0</v>
      </c>
      <c r="N43" s="187">
        <f t="shared" si="19"/>
        <v>0</v>
      </c>
      <c r="O43" s="187">
        <f t="shared" si="19"/>
        <v>0</v>
      </c>
      <c r="P43" s="187">
        <f t="shared" si="19"/>
        <v>0</v>
      </c>
      <c r="Q43" s="187">
        <f t="shared" si="19"/>
        <v>0</v>
      </c>
      <c r="R43" s="187">
        <f t="shared" si="19"/>
        <v>0</v>
      </c>
      <c r="S43" s="187">
        <f t="shared" si="19"/>
        <v>0</v>
      </c>
      <c r="T43" s="187">
        <f t="shared" si="19"/>
        <v>0</v>
      </c>
      <c r="U43" s="187">
        <f t="shared" si="19"/>
        <v>0</v>
      </c>
      <c r="V43" s="187">
        <f t="shared" si="19"/>
        <v>0</v>
      </c>
      <c r="W43" s="187">
        <f t="shared" si="19"/>
        <v>0</v>
      </c>
      <c r="X43" s="187">
        <f t="shared" si="19"/>
        <v>0</v>
      </c>
      <c r="Y43" s="187">
        <f t="shared" si="19"/>
        <v>0</v>
      </c>
      <c r="Z43" s="187">
        <f t="shared" si="19"/>
        <v>0</v>
      </c>
      <c r="AA43" s="187">
        <f t="shared" si="19"/>
        <v>0</v>
      </c>
      <c r="AB43" s="187">
        <f t="shared" si="19"/>
        <v>0</v>
      </c>
      <c r="AC43" s="187">
        <f t="shared" si="19"/>
        <v>0</v>
      </c>
      <c r="AD43" s="187">
        <f t="shared" si="19"/>
        <v>0</v>
      </c>
      <c r="AE43" s="187">
        <f t="shared" si="19"/>
        <v>0</v>
      </c>
      <c r="AF43" s="187">
        <f t="shared" si="19"/>
        <v>0</v>
      </c>
      <c r="AG43" s="187">
        <f t="shared" si="19"/>
        <v>0</v>
      </c>
      <c r="AH43" s="187">
        <f t="shared" si="19"/>
        <v>0</v>
      </c>
      <c r="AI43" s="187">
        <f t="shared" si="19"/>
        <v>0</v>
      </c>
      <c r="AJ43" s="187">
        <f t="shared" si="19"/>
        <v>0</v>
      </c>
      <c r="AK43" s="187">
        <f t="shared" si="19"/>
        <v>0</v>
      </c>
      <c r="AL43" s="187">
        <f t="shared" si="19"/>
        <v>0</v>
      </c>
      <c r="AM43" s="187">
        <f t="shared" si="19"/>
        <v>0</v>
      </c>
      <c r="AN43" s="187">
        <f t="shared" si="19"/>
        <v>0</v>
      </c>
      <c r="AO43" s="187">
        <f t="shared" si="19"/>
        <v>0</v>
      </c>
      <c r="AP43" s="187">
        <f t="shared" si="19"/>
        <v>0</v>
      </c>
      <c r="AQ43" s="187">
        <f t="shared" si="19"/>
        <v>0</v>
      </c>
      <c r="AR43" s="187">
        <f t="shared" si="19"/>
        <v>0</v>
      </c>
      <c r="AS43" s="187">
        <f t="shared" si="19"/>
        <v>0</v>
      </c>
      <c r="AT43" s="187">
        <f t="shared" si="19"/>
        <v>0</v>
      </c>
      <c r="AU43" s="187">
        <f t="shared" si="19"/>
        <v>0</v>
      </c>
      <c r="AV43" s="187">
        <f t="shared" si="19"/>
        <v>0</v>
      </c>
      <c r="AW43" s="187">
        <f t="shared" si="19"/>
        <v>0</v>
      </c>
      <c r="AX43" s="187">
        <f t="shared" si="19"/>
        <v>0</v>
      </c>
      <c r="AY43" s="187">
        <f t="shared" si="19"/>
        <v>0</v>
      </c>
      <c r="AZ43" s="187">
        <f t="shared" si="19"/>
        <v>0</v>
      </c>
      <c r="BA43" s="187">
        <f t="shared" si="19"/>
        <v>0</v>
      </c>
      <c r="BB43" s="187">
        <f t="shared" si="19"/>
        <v>0</v>
      </c>
      <c r="BC43" s="187">
        <f t="shared" si="19"/>
        <v>0</v>
      </c>
      <c r="BD43" s="187">
        <f t="shared" si="19"/>
        <v>0</v>
      </c>
      <c r="BE43" s="187">
        <f t="shared" si="19"/>
        <v>0</v>
      </c>
      <c r="BF43" s="187">
        <f t="shared" si="19"/>
        <v>0</v>
      </c>
      <c r="BG43" s="187">
        <f t="shared" si="19"/>
        <v>0</v>
      </c>
      <c r="BH43" s="187">
        <f t="shared" si="19"/>
        <v>0</v>
      </c>
      <c r="BI43" s="187">
        <f t="shared" si="19"/>
        <v>0</v>
      </c>
      <c r="BJ43" s="187">
        <f t="shared" si="19"/>
        <v>0</v>
      </c>
      <c r="BK43" s="187">
        <f t="shared" si="19"/>
        <v>0</v>
      </c>
      <c r="BL43" s="187">
        <f t="shared" si="19"/>
        <v>0</v>
      </c>
      <c r="BM43" s="187">
        <f t="shared" si="19"/>
        <v>0</v>
      </c>
      <c r="BN43" s="187">
        <f t="shared" si="19"/>
        <v>0</v>
      </c>
      <c r="BO43" s="187">
        <f t="shared" si="19"/>
        <v>0</v>
      </c>
      <c r="BP43" s="187">
        <f t="shared" si="19"/>
        <v>0</v>
      </c>
      <c r="BQ43" s="187">
        <f t="shared" ref="BQ43:CY43" si="20">SUM(BQ44:BQ45)</f>
        <v>0</v>
      </c>
      <c r="BR43" s="187">
        <f t="shared" si="20"/>
        <v>0</v>
      </c>
      <c r="BS43" s="187">
        <f t="shared" si="20"/>
        <v>0</v>
      </c>
      <c r="BT43" s="187">
        <f t="shared" si="20"/>
        <v>0</v>
      </c>
      <c r="BU43" s="187">
        <f t="shared" si="20"/>
        <v>0</v>
      </c>
      <c r="BV43" s="187">
        <f t="shared" si="20"/>
        <v>0</v>
      </c>
      <c r="BW43" s="187">
        <f t="shared" si="20"/>
        <v>0</v>
      </c>
      <c r="BX43" s="187">
        <f t="shared" si="20"/>
        <v>0</v>
      </c>
      <c r="BY43" s="187">
        <f t="shared" si="20"/>
        <v>0</v>
      </c>
      <c r="BZ43" s="187">
        <f t="shared" si="20"/>
        <v>0</v>
      </c>
      <c r="CA43" s="187">
        <f t="shared" si="20"/>
        <v>0</v>
      </c>
      <c r="CB43" s="187">
        <f t="shared" si="20"/>
        <v>0</v>
      </c>
      <c r="CC43" s="187">
        <f t="shared" si="20"/>
        <v>0</v>
      </c>
      <c r="CD43" s="187">
        <f t="shared" si="20"/>
        <v>0</v>
      </c>
      <c r="CE43" s="187">
        <f t="shared" si="20"/>
        <v>0</v>
      </c>
      <c r="CF43" s="187">
        <f t="shared" si="20"/>
        <v>0</v>
      </c>
      <c r="CG43" s="187">
        <f t="shared" si="20"/>
        <v>0</v>
      </c>
      <c r="CH43" s="187">
        <f t="shared" si="20"/>
        <v>0</v>
      </c>
      <c r="CI43" s="187">
        <f t="shared" si="20"/>
        <v>0</v>
      </c>
      <c r="CJ43" s="187">
        <f t="shared" si="20"/>
        <v>0</v>
      </c>
      <c r="CK43" s="187">
        <f t="shared" si="20"/>
        <v>0</v>
      </c>
      <c r="CL43" s="187">
        <f t="shared" si="20"/>
        <v>0</v>
      </c>
      <c r="CM43" s="187">
        <f t="shared" si="20"/>
        <v>0</v>
      </c>
      <c r="CN43" s="187">
        <f t="shared" si="20"/>
        <v>0</v>
      </c>
      <c r="CO43" s="187">
        <f t="shared" si="20"/>
        <v>0</v>
      </c>
      <c r="CP43" s="187">
        <f t="shared" si="20"/>
        <v>0</v>
      </c>
      <c r="CQ43" s="187">
        <f t="shared" si="20"/>
        <v>0</v>
      </c>
      <c r="CR43" s="187">
        <f t="shared" si="20"/>
        <v>0</v>
      </c>
      <c r="CS43" s="187">
        <f t="shared" si="20"/>
        <v>0</v>
      </c>
      <c r="CT43" s="187">
        <f t="shared" si="20"/>
        <v>0</v>
      </c>
      <c r="CU43" s="187">
        <f t="shared" si="20"/>
        <v>0</v>
      </c>
      <c r="CV43" s="187">
        <f t="shared" si="20"/>
        <v>0</v>
      </c>
      <c r="CW43" s="187">
        <f t="shared" si="20"/>
        <v>0</v>
      </c>
      <c r="CX43" s="187">
        <f t="shared" si="20"/>
        <v>0</v>
      </c>
      <c r="CY43" s="187">
        <f t="shared" si="20"/>
        <v>0</v>
      </c>
      <c r="CZ43" s="187">
        <f t="shared" ref="CZ43" si="21">SUM(CZ44:CZ45)</f>
        <v>0</v>
      </c>
    </row>
    <row r="44" spans="1:104" s="181" customFormat="1" ht="18" customHeight="1">
      <c r="A44" s="180"/>
      <c r="B44" s="475"/>
      <c r="C44" s="268" t="s">
        <v>719</v>
      </c>
      <c r="D44" s="185" t="s">
        <v>693</v>
      </c>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row>
    <row r="45" spans="1:104" s="181" customFormat="1" ht="18" customHeight="1">
      <c r="A45" s="184"/>
      <c r="B45" s="475"/>
      <c r="C45" s="268" t="s">
        <v>719</v>
      </c>
      <c r="D45" s="186" t="s">
        <v>694</v>
      </c>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row>
    <row r="46" spans="1:104" s="181" customFormat="1" ht="18" customHeight="1">
      <c r="A46" s="184"/>
      <c r="B46" s="475"/>
      <c r="C46" s="268" t="s">
        <v>719</v>
      </c>
      <c r="D46" s="178" t="s">
        <v>695</v>
      </c>
      <c r="E46" s="187">
        <f>SUM(E47:E49)</f>
        <v>0</v>
      </c>
      <c r="F46" s="187">
        <f t="shared" ref="F46:BQ46" si="22">SUM(F47:F49)</f>
        <v>0</v>
      </c>
      <c r="G46" s="187">
        <f t="shared" si="22"/>
        <v>0</v>
      </c>
      <c r="H46" s="187">
        <f t="shared" si="22"/>
        <v>0</v>
      </c>
      <c r="I46" s="187">
        <f t="shared" si="22"/>
        <v>0</v>
      </c>
      <c r="J46" s="187">
        <f t="shared" si="22"/>
        <v>0</v>
      </c>
      <c r="K46" s="187">
        <f t="shared" si="22"/>
        <v>0</v>
      </c>
      <c r="L46" s="187">
        <f t="shared" si="22"/>
        <v>0</v>
      </c>
      <c r="M46" s="187">
        <f t="shared" si="22"/>
        <v>0</v>
      </c>
      <c r="N46" s="187">
        <f t="shared" si="22"/>
        <v>0</v>
      </c>
      <c r="O46" s="187">
        <f t="shared" si="22"/>
        <v>0</v>
      </c>
      <c r="P46" s="187">
        <f t="shared" si="22"/>
        <v>0</v>
      </c>
      <c r="Q46" s="187">
        <f t="shared" si="22"/>
        <v>0</v>
      </c>
      <c r="R46" s="187">
        <f t="shared" si="22"/>
        <v>0</v>
      </c>
      <c r="S46" s="187">
        <f t="shared" si="22"/>
        <v>0</v>
      </c>
      <c r="T46" s="187">
        <f t="shared" si="22"/>
        <v>0</v>
      </c>
      <c r="U46" s="187">
        <f t="shared" si="22"/>
        <v>0</v>
      </c>
      <c r="V46" s="187">
        <f t="shared" si="22"/>
        <v>0</v>
      </c>
      <c r="W46" s="187">
        <f t="shared" si="22"/>
        <v>0</v>
      </c>
      <c r="X46" s="187">
        <f t="shared" si="22"/>
        <v>0</v>
      </c>
      <c r="Y46" s="187">
        <f t="shared" si="22"/>
        <v>0</v>
      </c>
      <c r="Z46" s="187">
        <f t="shared" si="22"/>
        <v>0</v>
      </c>
      <c r="AA46" s="187">
        <f t="shared" si="22"/>
        <v>0</v>
      </c>
      <c r="AB46" s="187">
        <f t="shared" si="22"/>
        <v>0</v>
      </c>
      <c r="AC46" s="187">
        <f t="shared" si="22"/>
        <v>0</v>
      </c>
      <c r="AD46" s="187">
        <f t="shared" si="22"/>
        <v>0</v>
      </c>
      <c r="AE46" s="187">
        <f t="shared" si="22"/>
        <v>0</v>
      </c>
      <c r="AF46" s="187">
        <f t="shared" si="22"/>
        <v>0</v>
      </c>
      <c r="AG46" s="187">
        <f t="shared" si="22"/>
        <v>0</v>
      </c>
      <c r="AH46" s="187">
        <f t="shared" si="22"/>
        <v>0</v>
      </c>
      <c r="AI46" s="187">
        <f t="shared" si="22"/>
        <v>0</v>
      </c>
      <c r="AJ46" s="187">
        <f t="shared" si="22"/>
        <v>0</v>
      </c>
      <c r="AK46" s="187">
        <f t="shared" si="22"/>
        <v>0</v>
      </c>
      <c r="AL46" s="187">
        <f t="shared" si="22"/>
        <v>0</v>
      </c>
      <c r="AM46" s="187">
        <f t="shared" si="22"/>
        <v>0</v>
      </c>
      <c r="AN46" s="187">
        <f t="shared" si="22"/>
        <v>0</v>
      </c>
      <c r="AO46" s="187">
        <f t="shared" si="22"/>
        <v>0</v>
      </c>
      <c r="AP46" s="187">
        <f t="shared" si="22"/>
        <v>0</v>
      </c>
      <c r="AQ46" s="187">
        <f t="shared" si="22"/>
        <v>0</v>
      </c>
      <c r="AR46" s="187">
        <f t="shared" si="22"/>
        <v>0</v>
      </c>
      <c r="AS46" s="187">
        <f t="shared" si="22"/>
        <v>0</v>
      </c>
      <c r="AT46" s="187">
        <f t="shared" si="22"/>
        <v>0</v>
      </c>
      <c r="AU46" s="187">
        <f t="shared" si="22"/>
        <v>0</v>
      </c>
      <c r="AV46" s="187">
        <f t="shared" si="22"/>
        <v>0</v>
      </c>
      <c r="AW46" s="187">
        <f t="shared" si="22"/>
        <v>0</v>
      </c>
      <c r="AX46" s="187">
        <f t="shared" si="22"/>
        <v>0</v>
      </c>
      <c r="AY46" s="187">
        <f t="shared" si="22"/>
        <v>0</v>
      </c>
      <c r="AZ46" s="187">
        <f t="shared" si="22"/>
        <v>0</v>
      </c>
      <c r="BA46" s="187">
        <f t="shared" si="22"/>
        <v>0</v>
      </c>
      <c r="BB46" s="187">
        <f t="shared" si="22"/>
        <v>0</v>
      </c>
      <c r="BC46" s="187">
        <f t="shared" si="22"/>
        <v>0</v>
      </c>
      <c r="BD46" s="187">
        <f t="shared" si="22"/>
        <v>0</v>
      </c>
      <c r="BE46" s="187">
        <f t="shared" si="22"/>
        <v>0</v>
      </c>
      <c r="BF46" s="187">
        <f t="shared" si="22"/>
        <v>0</v>
      </c>
      <c r="BG46" s="187">
        <f t="shared" si="22"/>
        <v>0</v>
      </c>
      <c r="BH46" s="187">
        <f t="shared" si="22"/>
        <v>0</v>
      </c>
      <c r="BI46" s="187">
        <f t="shared" si="22"/>
        <v>0</v>
      </c>
      <c r="BJ46" s="187">
        <f t="shared" si="22"/>
        <v>0</v>
      </c>
      <c r="BK46" s="187">
        <f t="shared" si="22"/>
        <v>0</v>
      </c>
      <c r="BL46" s="187">
        <f t="shared" si="22"/>
        <v>0</v>
      </c>
      <c r="BM46" s="187">
        <f t="shared" si="22"/>
        <v>0</v>
      </c>
      <c r="BN46" s="187">
        <f t="shared" si="22"/>
        <v>0</v>
      </c>
      <c r="BO46" s="187">
        <f t="shared" si="22"/>
        <v>0</v>
      </c>
      <c r="BP46" s="187">
        <f t="shared" si="22"/>
        <v>0</v>
      </c>
      <c r="BQ46" s="187">
        <f t="shared" si="22"/>
        <v>0</v>
      </c>
      <c r="BR46" s="187">
        <f t="shared" ref="BR46:CZ46" si="23">SUM(BR47:BR49)</f>
        <v>0</v>
      </c>
      <c r="BS46" s="187">
        <f t="shared" si="23"/>
        <v>0</v>
      </c>
      <c r="BT46" s="187">
        <f t="shared" si="23"/>
        <v>0</v>
      </c>
      <c r="BU46" s="187">
        <f t="shared" si="23"/>
        <v>0</v>
      </c>
      <c r="BV46" s="187">
        <f t="shared" si="23"/>
        <v>0</v>
      </c>
      <c r="BW46" s="187">
        <f t="shared" si="23"/>
        <v>0</v>
      </c>
      <c r="BX46" s="187">
        <f t="shared" si="23"/>
        <v>0</v>
      </c>
      <c r="BY46" s="187">
        <f t="shared" si="23"/>
        <v>0</v>
      </c>
      <c r="BZ46" s="187">
        <f t="shared" si="23"/>
        <v>0</v>
      </c>
      <c r="CA46" s="187">
        <f t="shared" si="23"/>
        <v>0</v>
      </c>
      <c r="CB46" s="187">
        <f t="shared" si="23"/>
        <v>0</v>
      </c>
      <c r="CC46" s="187">
        <f t="shared" si="23"/>
        <v>0</v>
      </c>
      <c r="CD46" s="187">
        <f t="shared" si="23"/>
        <v>0</v>
      </c>
      <c r="CE46" s="187">
        <f t="shared" si="23"/>
        <v>0</v>
      </c>
      <c r="CF46" s="187">
        <f t="shared" si="23"/>
        <v>0</v>
      </c>
      <c r="CG46" s="187">
        <f t="shared" si="23"/>
        <v>0</v>
      </c>
      <c r="CH46" s="187">
        <f t="shared" si="23"/>
        <v>0</v>
      </c>
      <c r="CI46" s="187">
        <f t="shared" si="23"/>
        <v>0</v>
      </c>
      <c r="CJ46" s="187">
        <f t="shared" si="23"/>
        <v>0</v>
      </c>
      <c r="CK46" s="187">
        <f t="shared" si="23"/>
        <v>0</v>
      </c>
      <c r="CL46" s="187">
        <f t="shared" si="23"/>
        <v>0</v>
      </c>
      <c r="CM46" s="187">
        <f t="shared" si="23"/>
        <v>0</v>
      </c>
      <c r="CN46" s="187">
        <f t="shared" si="23"/>
        <v>0</v>
      </c>
      <c r="CO46" s="187">
        <f t="shared" si="23"/>
        <v>0</v>
      </c>
      <c r="CP46" s="187">
        <f t="shared" si="23"/>
        <v>0</v>
      </c>
      <c r="CQ46" s="187">
        <f t="shared" si="23"/>
        <v>0</v>
      </c>
      <c r="CR46" s="187">
        <f t="shared" si="23"/>
        <v>0</v>
      </c>
      <c r="CS46" s="187">
        <f t="shared" si="23"/>
        <v>0</v>
      </c>
      <c r="CT46" s="187">
        <f t="shared" si="23"/>
        <v>0</v>
      </c>
      <c r="CU46" s="187">
        <f t="shared" si="23"/>
        <v>0</v>
      </c>
      <c r="CV46" s="187">
        <f t="shared" si="23"/>
        <v>0</v>
      </c>
      <c r="CW46" s="187">
        <f t="shared" si="23"/>
        <v>0</v>
      </c>
      <c r="CX46" s="187">
        <f t="shared" si="23"/>
        <v>0</v>
      </c>
      <c r="CY46" s="187">
        <f t="shared" si="23"/>
        <v>0</v>
      </c>
      <c r="CZ46" s="187">
        <f t="shared" si="23"/>
        <v>0</v>
      </c>
    </row>
    <row r="47" spans="1:104" s="181" customFormat="1" ht="18" customHeight="1">
      <c r="A47" s="184"/>
      <c r="B47" s="475"/>
      <c r="C47" s="268" t="s">
        <v>719</v>
      </c>
      <c r="D47" s="186" t="s">
        <v>696</v>
      </c>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row>
    <row r="48" spans="1:104" s="181" customFormat="1" ht="18" customHeight="1">
      <c r="A48" s="184"/>
      <c r="B48" s="475"/>
      <c r="C48" s="268" t="s">
        <v>719</v>
      </c>
      <c r="D48" s="186" t="s">
        <v>697</v>
      </c>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row>
    <row r="49" spans="1:104" s="181" customFormat="1" ht="18" customHeight="1">
      <c r="A49" s="184"/>
      <c r="B49" s="475"/>
      <c r="C49" s="268" t="s">
        <v>719</v>
      </c>
      <c r="D49" s="186" t="s">
        <v>722</v>
      </c>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3"/>
      <c r="CM49" s="183"/>
      <c r="CN49" s="183"/>
      <c r="CO49" s="183"/>
      <c r="CP49" s="183"/>
      <c r="CQ49" s="183"/>
      <c r="CR49" s="183"/>
      <c r="CS49" s="183"/>
      <c r="CT49" s="183"/>
      <c r="CU49" s="183"/>
      <c r="CV49" s="183"/>
      <c r="CW49" s="183"/>
      <c r="CX49" s="183"/>
      <c r="CY49" s="183"/>
      <c r="CZ49" s="183"/>
    </row>
    <row r="50" spans="1:104" ht="24.95" customHeight="1" thickBot="1">
      <c r="B50" s="475"/>
      <c r="C50" s="268" t="s">
        <v>719</v>
      </c>
      <c r="D50" s="178" t="s">
        <v>284</v>
      </c>
      <c r="E50" s="188">
        <f>E46+E43+E34+E31+E27</f>
        <v>0</v>
      </c>
      <c r="F50" s="188">
        <f t="shared" ref="F50:BQ50" si="24">F46+F43+F34+F31+F27</f>
        <v>0</v>
      </c>
      <c r="G50" s="188">
        <f t="shared" si="24"/>
        <v>0</v>
      </c>
      <c r="H50" s="188">
        <f t="shared" si="24"/>
        <v>0</v>
      </c>
      <c r="I50" s="188">
        <f t="shared" si="24"/>
        <v>0</v>
      </c>
      <c r="J50" s="188">
        <f t="shared" si="24"/>
        <v>0</v>
      </c>
      <c r="K50" s="188">
        <f t="shared" si="24"/>
        <v>0</v>
      </c>
      <c r="L50" s="188">
        <f t="shared" si="24"/>
        <v>0</v>
      </c>
      <c r="M50" s="188">
        <f t="shared" si="24"/>
        <v>0</v>
      </c>
      <c r="N50" s="188">
        <f t="shared" si="24"/>
        <v>0</v>
      </c>
      <c r="O50" s="188">
        <f t="shared" si="24"/>
        <v>0</v>
      </c>
      <c r="P50" s="188">
        <f t="shared" si="24"/>
        <v>0</v>
      </c>
      <c r="Q50" s="188">
        <f t="shared" si="24"/>
        <v>0</v>
      </c>
      <c r="R50" s="188">
        <f t="shared" si="24"/>
        <v>0</v>
      </c>
      <c r="S50" s="188">
        <f t="shared" si="24"/>
        <v>0</v>
      </c>
      <c r="T50" s="188">
        <f t="shared" si="24"/>
        <v>0</v>
      </c>
      <c r="U50" s="188">
        <f t="shared" si="24"/>
        <v>0</v>
      </c>
      <c r="V50" s="188">
        <f t="shared" si="24"/>
        <v>0</v>
      </c>
      <c r="W50" s="188">
        <f t="shared" si="24"/>
        <v>0</v>
      </c>
      <c r="X50" s="188">
        <f t="shared" si="24"/>
        <v>0</v>
      </c>
      <c r="Y50" s="188">
        <f t="shared" si="24"/>
        <v>0</v>
      </c>
      <c r="Z50" s="188">
        <f t="shared" si="24"/>
        <v>0</v>
      </c>
      <c r="AA50" s="188">
        <f t="shared" si="24"/>
        <v>0</v>
      </c>
      <c r="AB50" s="188">
        <f t="shared" si="24"/>
        <v>0</v>
      </c>
      <c r="AC50" s="188">
        <f t="shared" si="24"/>
        <v>0</v>
      </c>
      <c r="AD50" s="188">
        <f t="shared" si="24"/>
        <v>0</v>
      </c>
      <c r="AE50" s="188">
        <f t="shared" si="24"/>
        <v>0</v>
      </c>
      <c r="AF50" s="188">
        <f t="shared" si="24"/>
        <v>0</v>
      </c>
      <c r="AG50" s="188">
        <f t="shared" si="24"/>
        <v>0</v>
      </c>
      <c r="AH50" s="188">
        <f t="shared" si="24"/>
        <v>0</v>
      </c>
      <c r="AI50" s="188">
        <f t="shared" si="24"/>
        <v>0</v>
      </c>
      <c r="AJ50" s="188">
        <f t="shared" si="24"/>
        <v>0</v>
      </c>
      <c r="AK50" s="188">
        <f t="shared" si="24"/>
        <v>0</v>
      </c>
      <c r="AL50" s="188">
        <f t="shared" si="24"/>
        <v>0</v>
      </c>
      <c r="AM50" s="188">
        <f t="shared" si="24"/>
        <v>0</v>
      </c>
      <c r="AN50" s="188">
        <f t="shared" si="24"/>
        <v>0</v>
      </c>
      <c r="AO50" s="188">
        <f t="shared" si="24"/>
        <v>0</v>
      </c>
      <c r="AP50" s="188">
        <f t="shared" si="24"/>
        <v>0</v>
      </c>
      <c r="AQ50" s="188">
        <f t="shared" si="24"/>
        <v>0</v>
      </c>
      <c r="AR50" s="188">
        <f t="shared" si="24"/>
        <v>0</v>
      </c>
      <c r="AS50" s="188">
        <f t="shared" si="24"/>
        <v>0</v>
      </c>
      <c r="AT50" s="188">
        <f t="shared" si="24"/>
        <v>0</v>
      </c>
      <c r="AU50" s="188">
        <f t="shared" si="24"/>
        <v>0</v>
      </c>
      <c r="AV50" s="188">
        <f t="shared" si="24"/>
        <v>0</v>
      </c>
      <c r="AW50" s="188">
        <f t="shared" si="24"/>
        <v>0</v>
      </c>
      <c r="AX50" s="188">
        <f t="shared" si="24"/>
        <v>0</v>
      </c>
      <c r="AY50" s="188">
        <f t="shared" si="24"/>
        <v>0</v>
      </c>
      <c r="AZ50" s="188">
        <f t="shared" si="24"/>
        <v>0</v>
      </c>
      <c r="BA50" s="188">
        <f t="shared" si="24"/>
        <v>0</v>
      </c>
      <c r="BB50" s="188">
        <f t="shared" si="24"/>
        <v>0</v>
      </c>
      <c r="BC50" s="188">
        <f t="shared" si="24"/>
        <v>0</v>
      </c>
      <c r="BD50" s="188">
        <f t="shared" si="24"/>
        <v>0</v>
      </c>
      <c r="BE50" s="188">
        <f t="shared" si="24"/>
        <v>0</v>
      </c>
      <c r="BF50" s="188">
        <f t="shared" si="24"/>
        <v>0</v>
      </c>
      <c r="BG50" s="188">
        <f t="shared" si="24"/>
        <v>0</v>
      </c>
      <c r="BH50" s="188">
        <f t="shared" si="24"/>
        <v>0</v>
      </c>
      <c r="BI50" s="188">
        <f t="shared" si="24"/>
        <v>0</v>
      </c>
      <c r="BJ50" s="188">
        <f t="shared" si="24"/>
        <v>0</v>
      </c>
      <c r="BK50" s="188">
        <f t="shared" si="24"/>
        <v>0</v>
      </c>
      <c r="BL50" s="188">
        <f t="shared" si="24"/>
        <v>0</v>
      </c>
      <c r="BM50" s="188">
        <f t="shared" si="24"/>
        <v>0</v>
      </c>
      <c r="BN50" s="188">
        <f t="shared" si="24"/>
        <v>0</v>
      </c>
      <c r="BO50" s="188">
        <f t="shared" si="24"/>
        <v>0</v>
      </c>
      <c r="BP50" s="188">
        <f t="shared" si="24"/>
        <v>0</v>
      </c>
      <c r="BQ50" s="188">
        <f t="shared" si="24"/>
        <v>0</v>
      </c>
      <c r="BR50" s="188">
        <f t="shared" ref="BR50:CZ50" si="25">BR46+BR43+BR34+BR31+BR27</f>
        <v>0</v>
      </c>
      <c r="BS50" s="188">
        <f t="shared" si="25"/>
        <v>0</v>
      </c>
      <c r="BT50" s="188">
        <f t="shared" si="25"/>
        <v>0</v>
      </c>
      <c r="BU50" s="188">
        <f t="shared" si="25"/>
        <v>0</v>
      </c>
      <c r="BV50" s="188">
        <f t="shared" si="25"/>
        <v>0</v>
      </c>
      <c r="BW50" s="188">
        <f t="shared" si="25"/>
        <v>0</v>
      </c>
      <c r="BX50" s="188">
        <f t="shared" si="25"/>
        <v>0</v>
      </c>
      <c r="BY50" s="188">
        <f t="shared" si="25"/>
        <v>0</v>
      </c>
      <c r="BZ50" s="188">
        <f t="shared" si="25"/>
        <v>0</v>
      </c>
      <c r="CA50" s="188">
        <f t="shared" si="25"/>
        <v>0</v>
      </c>
      <c r="CB50" s="188">
        <f t="shared" si="25"/>
        <v>0</v>
      </c>
      <c r="CC50" s="188">
        <f t="shared" si="25"/>
        <v>0</v>
      </c>
      <c r="CD50" s="188">
        <f t="shared" si="25"/>
        <v>0</v>
      </c>
      <c r="CE50" s="188">
        <f t="shared" si="25"/>
        <v>0</v>
      </c>
      <c r="CF50" s="188">
        <f t="shared" si="25"/>
        <v>0</v>
      </c>
      <c r="CG50" s="188">
        <f t="shared" si="25"/>
        <v>0</v>
      </c>
      <c r="CH50" s="188">
        <f t="shared" si="25"/>
        <v>0</v>
      </c>
      <c r="CI50" s="188">
        <f t="shared" si="25"/>
        <v>0</v>
      </c>
      <c r="CJ50" s="188">
        <f t="shared" si="25"/>
        <v>0</v>
      </c>
      <c r="CK50" s="188">
        <f t="shared" si="25"/>
        <v>0</v>
      </c>
      <c r="CL50" s="188">
        <f t="shared" si="25"/>
        <v>0</v>
      </c>
      <c r="CM50" s="188">
        <f t="shared" si="25"/>
        <v>0</v>
      </c>
      <c r="CN50" s="188">
        <f t="shared" si="25"/>
        <v>0</v>
      </c>
      <c r="CO50" s="188">
        <f t="shared" si="25"/>
        <v>0</v>
      </c>
      <c r="CP50" s="188">
        <f t="shared" si="25"/>
        <v>0</v>
      </c>
      <c r="CQ50" s="188">
        <f t="shared" si="25"/>
        <v>0</v>
      </c>
      <c r="CR50" s="188">
        <f t="shared" si="25"/>
        <v>0</v>
      </c>
      <c r="CS50" s="188">
        <f t="shared" si="25"/>
        <v>0</v>
      </c>
      <c r="CT50" s="188">
        <f t="shared" si="25"/>
        <v>0</v>
      </c>
      <c r="CU50" s="188">
        <f t="shared" si="25"/>
        <v>0</v>
      </c>
      <c r="CV50" s="188">
        <f t="shared" si="25"/>
        <v>0</v>
      </c>
      <c r="CW50" s="188">
        <f t="shared" si="25"/>
        <v>0</v>
      </c>
      <c r="CX50" s="188">
        <f t="shared" si="25"/>
        <v>0</v>
      </c>
      <c r="CY50" s="188">
        <f t="shared" si="25"/>
        <v>0</v>
      </c>
      <c r="CZ50" s="188">
        <f t="shared" si="25"/>
        <v>0</v>
      </c>
    </row>
    <row r="51" spans="1:104" ht="24.95" customHeight="1" thickTop="1">
      <c r="B51" s="473" t="s">
        <v>706</v>
      </c>
      <c r="C51" s="272"/>
      <c r="D51" s="19" t="s">
        <v>231</v>
      </c>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row>
    <row r="52" spans="1:104" ht="24.95" customHeight="1">
      <c r="B52" s="473"/>
      <c r="C52" s="272"/>
      <c r="D52" s="43" t="s">
        <v>232</v>
      </c>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row>
    <row r="53" spans="1:104" ht="24.95" customHeight="1">
      <c r="B53" s="473"/>
      <c r="C53" s="272"/>
      <c r="D53" s="43" t="s">
        <v>233</v>
      </c>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row>
    <row r="54" spans="1:104" ht="24.95" customHeight="1">
      <c r="B54" s="473"/>
      <c r="C54" s="272"/>
      <c r="D54" s="43" t="s">
        <v>234</v>
      </c>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row>
    <row r="55" spans="1:104" ht="24.95" customHeight="1" thickBot="1">
      <c r="B55" s="473"/>
      <c r="C55" s="268" t="s">
        <v>719</v>
      </c>
      <c r="D55" s="178" t="s">
        <v>235</v>
      </c>
      <c r="E55" s="263" t="str">
        <f>IF(ISBLANK(E$6),"",SUM(E52:E54))</f>
        <v/>
      </c>
      <c r="F55" s="263" t="str">
        <f t="shared" ref="F55:BQ55" si="26">IF(ISBLANK(F$6),"",SUM(F52:F54))</f>
        <v/>
      </c>
      <c r="G55" s="263" t="str">
        <f t="shared" si="26"/>
        <v/>
      </c>
      <c r="H55" s="263" t="str">
        <f t="shared" si="26"/>
        <v/>
      </c>
      <c r="I55" s="263" t="str">
        <f t="shared" si="26"/>
        <v/>
      </c>
      <c r="J55" s="263" t="str">
        <f t="shared" si="26"/>
        <v/>
      </c>
      <c r="K55" s="263" t="str">
        <f t="shared" si="26"/>
        <v/>
      </c>
      <c r="L55" s="263" t="str">
        <f t="shared" si="26"/>
        <v/>
      </c>
      <c r="M55" s="263" t="str">
        <f t="shared" si="26"/>
        <v/>
      </c>
      <c r="N55" s="263" t="str">
        <f t="shared" si="26"/>
        <v/>
      </c>
      <c r="O55" s="263" t="str">
        <f t="shared" si="26"/>
        <v/>
      </c>
      <c r="P55" s="263" t="str">
        <f t="shared" si="26"/>
        <v/>
      </c>
      <c r="Q55" s="263" t="str">
        <f t="shared" si="26"/>
        <v/>
      </c>
      <c r="R55" s="263" t="str">
        <f t="shared" si="26"/>
        <v/>
      </c>
      <c r="S55" s="263" t="str">
        <f t="shared" si="26"/>
        <v/>
      </c>
      <c r="T55" s="263" t="str">
        <f t="shared" si="26"/>
        <v/>
      </c>
      <c r="U55" s="263" t="str">
        <f t="shared" si="26"/>
        <v/>
      </c>
      <c r="V55" s="263" t="str">
        <f t="shared" si="26"/>
        <v/>
      </c>
      <c r="W55" s="263" t="str">
        <f t="shared" si="26"/>
        <v/>
      </c>
      <c r="X55" s="263" t="str">
        <f t="shared" si="26"/>
        <v/>
      </c>
      <c r="Y55" s="263" t="str">
        <f t="shared" si="26"/>
        <v/>
      </c>
      <c r="Z55" s="263" t="str">
        <f t="shared" si="26"/>
        <v/>
      </c>
      <c r="AA55" s="263" t="str">
        <f t="shared" si="26"/>
        <v/>
      </c>
      <c r="AB55" s="263" t="str">
        <f t="shared" si="26"/>
        <v/>
      </c>
      <c r="AC55" s="263" t="str">
        <f t="shared" si="26"/>
        <v/>
      </c>
      <c r="AD55" s="263" t="str">
        <f t="shared" si="26"/>
        <v/>
      </c>
      <c r="AE55" s="263" t="str">
        <f t="shared" si="26"/>
        <v/>
      </c>
      <c r="AF55" s="263" t="str">
        <f t="shared" si="26"/>
        <v/>
      </c>
      <c r="AG55" s="263" t="str">
        <f t="shared" si="26"/>
        <v/>
      </c>
      <c r="AH55" s="263" t="str">
        <f t="shared" si="26"/>
        <v/>
      </c>
      <c r="AI55" s="263" t="str">
        <f t="shared" si="26"/>
        <v/>
      </c>
      <c r="AJ55" s="263" t="str">
        <f t="shared" si="26"/>
        <v/>
      </c>
      <c r="AK55" s="263" t="str">
        <f t="shared" si="26"/>
        <v/>
      </c>
      <c r="AL55" s="263" t="str">
        <f t="shared" si="26"/>
        <v/>
      </c>
      <c r="AM55" s="263" t="str">
        <f t="shared" si="26"/>
        <v/>
      </c>
      <c r="AN55" s="263" t="str">
        <f t="shared" si="26"/>
        <v/>
      </c>
      <c r="AO55" s="263" t="str">
        <f t="shared" si="26"/>
        <v/>
      </c>
      <c r="AP55" s="263" t="str">
        <f t="shared" si="26"/>
        <v/>
      </c>
      <c r="AQ55" s="263" t="str">
        <f t="shared" si="26"/>
        <v/>
      </c>
      <c r="AR55" s="263" t="str">
        <f t="shared" si="26"/>
        <v/>
      </c>
      <c r="AS55" s="263" t="str">
        <f t="shared" si="26"/>
        <v/>
      </c>
      <c r="AT55" s="263" t="str">
        <f t="shared" si="26"/>
        <v/>
      </c>
      <c r="AU55" s="263" t="str">
        <f t="shared" si="26"/>
        <v/>
      </c>
      <c r="AV55" s="263" t="str">
        <f t="shared" si="26"/>
        <v/>
      </c>
      <c r="AW55" s="263" t="str">
        <f t="shared" si="26"/>
        <v/>
      </c>
      <c r="AX55" s="263" t="str">
        <f t="shared" si="26"/>
        <v/>
      </c>
      <c r="AY55" s="263" t="str">
        <f t="shared" si="26"/>
        <v/>
      </c>
      <c r="AZ55" s="263" t="str">
        <f t="shared" si="26"/>
        <v/>
      </c>
      <c r="BA55" s="263" t="str">
        <f t="shared" si="26"/>
        <v/>
      </c>
      <c r="BB55" s="263" t="str">
        <f t="shared" si="26"/>
        <v/>
      </c>
      <c r="BC55" s="263" t="str">
        <f t="shared" si="26"/>
        <v/>
      </c>
      <c r="BD55" s="263" t="str">
        <f t="shared" si="26"/>
        <v/>
      </c>
      <c r="BE55" s="263" t="str">
        <f t="shared" si="26"/>
        <v/>
      </c>
      <c r="BF55" s="263" t="str">
        <f t="shared" si="26"/>
        <v/>
      </c>
      <c r="BG55" s="263" t="str">
        <f t="shared" si="26"/>
        <v/>
      </c>
      <c r="BH55" s="263" t="str">
        <f t="shared" si="26"/>
        <v/>
      </c>
      <c r="BI55" s="263" t="str">
        <f t="shared" si="26"/>
        <v/>
      </c>
      <c r="BJ55" s="263" t="str">
        <f t="shared" si="26"/>
        <v/>
      </c>
      <c r="BK55" s="263" t="str">
        <f t="shared" si="26"/>
        <v/>
      </c>
      <c r="BL55" s="263" t="str">
        <f t="shared" si="26"/>
        <v/>
      </c>
      <c r="BM55" s="263" t="str">
        <f t="shared" si="26"/>
        <v/>
      </c>
      <c r="BN55" s="263" t="str">
        <f t="shared" si="26"/>
        <v/>
      </c>
      <c r="BO55" s="263" t="str">
        <f t="shared" si="26"/>
        <v/>
      </c>
      <c r="BP55" s="263" t="str">
        <f t="shared" si="26"/>
        <v/>
      </c>
      <c r="BQ55" s="263" t="str">
        <f t="shared" si="26"/>
        <v/>
      </c>
      <c r="BR55" s="263" t="str">
        <f t="shared" ref="BR55:CZ55" si="27">IF(ISBLANK(BR$6),"",SUM(BR52:BR54))</f>
        <v/>
      </c>
      <c r="BS55" s="263" t="str">
        <f t="shared" si="27"/>
        <v/>
      </c>
      <c r="BT55" s="263" t="str">
        <f t="shared" si="27"/>
        <v/>
      </c>
      <c r="BU55" s="263" t="str">
        <f t="shared" si="27"/>
        <v/>
      </c>
      <c r="BV55" s="263" t="str">
        <f t="shared" si="27"/>
        <v/>
      </c>
      <c r="BW55" s="263" t="str">
        <f t="shared" si="27"/>
        <v/>
      </c>
      <c r="BX55" s="263" t="str">
        <f t="shared" si="27"/>
        <v/>
      </c>
      <c r="BY55" s="263" t="str">
        <f t="shared" si="27"/>
        <v/>
      </c>
      <c r="BZ55" s="263" t="str">
        <f t="shared" si="27"/>
        <v/>
      </c>
      <c r="CA55" s="263" t="str">
        <f t="shared" si="27"/>
        <v/>
      </c>
      <c r="CB55" s="263" t="str">
        <f t="shared" si="27"/>
        <v/>
      </c>
      <c r="CC55" s="263" t="str">
        <f t="shared" si="27"/>
        <v/>
      </c>
      <c r="CD55" s="263" t="str">
        <f t="shared" si="27"/>
        <v/>
      </c>
      <c r="CE55" s="263" t="str">
        <f t="shared" si="27"/>
        <v/>
      </c>
      <c r="CF55" s="263" t="str">
        <f t="shared" si="27"/>
        <v/>
      </c>
      <c r="CG55" s="263" t="str">
        <f t="shared" si="27"/>
        <v/>
      </c>
      <c r="CH55" s="263" t="str">
        <f t="shared" si="27"/>
        <v/>
      </c>
      <c r="CI55" s="263" t="str">
        <f t="shared" si="27"/>
        <v/>
      </c>
      <c r="CJ55" s="263" t="str">
        <f t="shared" si="27"/>
        <v/>
      </c>
      <c r="CK55" s="263" t="str">
        <f t="shared" si="27"/>
        <v/>
      </c>
      <c r="CL55" s="263" t="str">
        <f t="shared" si="27"/>
        <v/>
      </c>
      <c r="CM55" s="263" t="str">
        <f t="shared" si="27"/>
        <v/>
      </c>
      <c r="CN55" s="263" t="str">
        <f t="shared" si="27"/>
        <v/>
      </c>
      <c r="CO55" s="263" t="str">
        <f t="shared" si="27"/>
        <v/>
      </c>
      <c r="CP55" s="263" t="str">
        <f t="shared" si="27"/>
        <v/>
      </c>
      <c r="CQ55" s="263" t="str">
        <f t="shared" si="27"/>
        <v/>
      </c>
      <c r="CR55" s="263" t="str">
        <f t="shared" si="27"/>
        <v/>
      </c>
      <c r="CS55" s="263" t="str">
        <f t="shared" si="27"/>
        <v/>
      </c>
      <c r="CT55" s="263" t="str">
        <f t="shared" si="27"/>
        <v/>
      </c>
      <c r="CU55" s="263" t="str">
        <f t="shared" si="27"/>
        <v/>
      </c>
      <c r="CV55" s="263" t="str">
        <f t="shared" si="27"/>
        <v/>
      </c>
      <c r="CW55" s="263" t="str">
        <f t="shared" si="27"/>
        <v/>
      </c>
      <c r="CX55" s="263" t="str">
        <f t="shared" si="27"/>
        <v/>
      </c>
      <c r="CY55" s="263" t="str">
        <f t="shared" si="27"/>
        <v/>
      </c>
      <c r="CZ55" s="263" t="str">
        <f t="shared" si="27"/>
        <v/>
      </c>
    </row>
    <row r="56" spans="1:104" ht="24.95" customHeight="1" thickTop="1">
      <c r="B56" s="473"/>
      <c r="C56" s="272"/>
      <c r="D56" s="51" t="s">
        <v>236</v>
      </c>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row>
    <row r="57" spans="1:104" ht="24.95" customHeight="1">
      <c r="B57" s="473"/>
      <c r="C57" s="268" t="s">
        <v>719</v>
      </c>
      <c r="D57" s="204" t="s">
        <v>232</v>
      </c>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202"/>
      <c r="BS57" s="202"/>
      <c r="BT57" s="202"/>
      <c r="BU57" s="202"/>
      <c r="BV57" s="202"/>
      <c r="BW57" s="202"/>
      <c r="BX57" s="202"/>
      <c r="BY57" s="202"/>
      <c r="BZ57" s="202"/>
      <c r="CA57" s="202"/>
      <c r="CB57" s="202"/>
      <c r="CC57" s="202"/>
      <c r="CD57" s="202"/>
      <c r="CE57" s="202"/>
      <c r="CF57" s="202"/>
      <c r="CG57" s="202"/>
      <c r="CH57" s="202"/>
      <c r="CI57" s="202"/>
      <c r="CJ57" s="202"/>
      <c r="CK57" s="202"/>
      <c r="CL57" s="202"/>
      <c r="CM57" s="202"/>
      <c r="CN57" s="202"/>
      <c r="CO57" s="202"/>
      <c r="CP57" s="202"/>
      <c r="CQ57" s="202"/>
      <c r="CR57" s="202"/>
      <c r="CS57" s="202"/>
      <c r="CT57" s="202"/>
      <c r="CU57" s="202"/>
      <c r="CV57" s="202"/>
      <c r="CW57" s="202"/>
      <c r="CX57" s="202"/>
      <c r="CY57" s="202"/>
      <c r="CZ57" s="202"/>
    </row>
    <row r="58" spans="1:104" ht="24.95" customHeight="1">
      <c r="B58" s="473"/>
      <c r="C58" s="268" t="s">
        <v>719</v>
      </c>
      <c r="D58" s="204" t="s">
        <v>237</v>
      </c>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2"/>
      <c r="BC58" s="202"/>
      <c r="BD58" s="202"/>
      <c r="BE58" s="202"/>
      <c r="BF58" s="202"/>
      <c r="BG58" s="202"/>
      <c r="BH58" s="202"/>
      <c r="BI58" s="202"/>
      <c r="BJ58" s="202"/>
      <c r="BK58" s="202"/>
      <c r="BL58" s="202"/>
      <c r="BM58" s="202"/>
      <c r="BN58" s="202"/>
      <c r="BO58" s="202"/>
      <c r="BP58" s="202"/>
      <c r="BQ58" s="202"/>
      <c r="BR58" s="202"/>
      <c r="BS58" s="202"/>
      <c r="BT58" s="202"/>
      <c r="BU58" s="202"/>
      <c r="BV58" s="202"/>
      <c r="BW58" s="202"/>
      <c r="BX58" s="202"/>
      <c r="BY58" s="202"/>
      <c r="BZ58" s="202"/>
      <c r="CA58" s="202"/>
      <c r="CB58" s="202"/>
      <c r="CC58" s="202"/>
      <c r="CD58" s="202"/>
      <c r="CE58" s="202"/>
      <c r="CF58" s="202"/>
      <c r="CG58" s="202"/>
      <c r="CH58" s="202"/>
      <c r="CI58" s="202"/>
      <c r="CJ58" s="202"/>
      <c r="CK58" s="202"/>
      <c r="CL58" s="202"/>
      <c r="CM58" s="202"/>
      <c r="CN58" s="202"/>
      <c r="CO58" s="202"/>
      <c r="CP58" s="202"/>
      <c r="CQ58" s="202"/>
      <c r="CR58" s="202"/>
      <c r="CS58" s="202"/>
      <c r="CT58" s="202"/>
      <c r="CU58" s="202"/>
      <c r="CV58" s="202"/>
      <c r="CW58" s="202"/>
      <c r="CX58" s="202"/>
      <c r="CY58" s="202"/>
      <c r="CZ58" s="202"/>
    </row>
    <row r="59" spans="1:104" ht="24.95" customHeight="1">
      <c r="B59" s="473"/>
      <c r="C59" s="272"/>
      <c r="D59" s="43" t="s">
        <v>234</v>
      </c>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row>
    <row r="60" spans="1:104" ht="24.95" customHeight="1" thickBot="1">
      <c r="B60" s="473"/>
      <c r="C60" s="268" t="s">
        <v>719</v>
      </c>
      <c r="D60" s="178" t="s">
        <v>238</v>
      </c>
      <c r="E60" s="263" t="str">
        <f>IF(ISBLANK(E$6),"",SUM(E57:E59))</f>
        <v/>
      </c>
      <c r="F60" s="263" t="str">
        <f t="shared" ref="F60:BQ60" si="28">IF(ISBLANK(F$6),"",SUM(F57:F59))</f>
        <v/>
      </c>
      <c r="G60" s="263" t="str">
        <f t="shared" si="28"/>
        <v/>
      </c>
      <c r="H60" s="263" t="str">
        <f t="shared" si="28"/>
        <v/>
      </c>
      <c r="I60" s="263" t="str">
        <f t="shared" si="28"/>
        <v/>
      </c>
      <c r="J60" s="263" t="str">
        <f t="shared" si="28"/>
        <v/>
      </c>
      <c r="K60" s="263" t="str">
        <f t="shared" si="28"/>
        <v/>
      </c>
      <c r="L60" s="263" t="str">
        <f t="shared" si="28"/>
        <v/>
      </c>
      <c r="M60" s="263" t="str">
        <f t="shared" si="28"/>
        <v/>
      </c>
      <c r="N60" s="263" t="str">
        <f t="shared" si="28"/>
        <v/>
      </c>
      <c r="O60" s="263" t="str">
        <f t="shared" si="28"/>
        <v/>
      </c>
      <c r="P60" s="263" t="str">
        <f t="shared" si="28"/>
        <v/>
      </c>
      <c r="Q60" s="263" t="str">
        <f t="shared" si="28"/>
        <v/>
      </c>
      <c r="R60" s="263" t="str">
        <f t="shared" si="28"/>
        <v/>
      </c>
      <c r="S60" s="263" t="str">
        <f t="shared" si="28"/>
        <v/>
      </c>
      <c r="T60" s="263" t="str">
        <f t="shared" si="28"/>
        <v/>
      </c>
      <c r="U60" s="263" t="str">
        <f t="shared" si="28"/>
        <v/>
      </c>
      <c r="V60" s="263" t="str">
        <f t="shared" si="28"/>
        <v/>
      </c>
      <c r="W60" s="263" t="str">
        <f t="shared" si="28"/>
        <v/>
      </c>
      <c r="X60" s="263" t="str">
        <f t="shared" si="28"/>
        <v/>
      </c>
      <c r="Y60" s="263" t="str">
        <f t="shared" si="28"/>
        <v/>
      </c>
      <c r="Z60" s="263" t="str">
        <f t="shared" si="28"/>
        <v/>
      </c>
      <c r="AA60" s="263" t="str">
        <f t="shared" si="28"/>
        <v/>
      </c>
      <c r="AB60" s="263" t="str">
        <f t="shared" si="28"/>
        <v/>
      </c>
      <c r="AC60" s="263" t="str">
        <f t="shared" si="28"/>
        <v/>
      </c>
      <c r="AD60" s="263" t="str">
        <f t="shared" si="28"/>
        <v/>
      </c>
      <c r="AE60" s="263" t="str">
        <f t="shared" si="28"/>
        <v/>
      </c>
      <c r="AF60" s="263" t="str">
        <f t="shared" si="28"/>
        <v/>
      </c>
      <c r="AG60" s="263" t="str">
        <f t="shared" si="28"/>
        <v/>
      </c>
      <c r="AH60" s="263" t="str">
        <f t="shared" si="28"/>
        <v/>
      </c>
      <c r="AI60" s="263" t="str">
        <f t="shared" si="28"/>
        <v/>
      </c>
      <c r="AJ60" s="263" t="str">
        <f t="shared" si="28"/>
        <v/>
      </c>
      <c r="AK60" s="263" t="str">
        <f t="shared" si="28"/>
        <v/>
      </c>
      <c r="AL60" s="263" t="str">
        <f t="shared" si="28"/>
        <v/>
      </c>
      <c r="AM60" s="263" t="str">
        <f t="shared" si="28"/>
        <v/>
      </c>
      <c r="AN60" s="263" t="str">
        <f t="shared" si="28"/>
        <v/>
      </c>
      <c r="AO60" s="263" t="str">
        <f t="shared" si="28"/>
        <v/>
      </c>
      <c r="AP60" s="263" t="str">
        <f t="shared" si="28"/>
        <v/>
      </c>
      <c r="AQ60" s="263" t="str">
        <f t="shared" si="28"/>
        <v/>
      </c>
      <c r="AR60" s="263" t="str">
        <f t="shared" si="28"/>
        <v/>
      </c>
      <c r="AS60" s="263" t="str">
        <f t="shared" si="28"/>
        <v/>
      </c>
      <c r="AT60" s="263" t="str">
        <f t="shared" si="28"/>
        <v/>
      </c>
      <c r="AU60" s="263" t="str">
        <f t="shared" si="28"/>
        <v/>
      </c>
      <c r="AV60" s="263" t="str">
        <f t="shared" si="28"/>
        <v/>
      </c>
      <c r="AW60" s="263" t="str">
        <f t="shared" si="28"/>
        <v/>
      </c>
      <c r="AX60" s="263" t="str">
        <f t="shared" si="28"/>
        <v/>
      </c>
      <c r="AY60" s="263" t="str">
        <f t="shared" si="28"/>
        <v/>
      </c>
      <c r="AZ60" s="263" t="str">
        <f t="shared" si="28"/>
        <v/>
      </c>
      <c r="BA60" s="263" t="str">
        <f t="shared" si="28"/>
        <v/>
      </c>
      <c r="BB60" s="263" t="str">
        <f t="shared" si="28"/>
        <v/>
      </c>
      <c r="BC60" s="263" t="str">
        <f t="shared" si="28"/>
        <v/>
      </c>
      <c r="BD60" s="263" t="str">
        <f t="shared" si="28"/>
        <v/>
      </c>
      <c r="BE60" s="263" t="str">
        <f t="shared" si="28"/>
        <v/>
      </c>
      <c r="BF60" s="263" t="str">
        <f t="shared" si="28"/>
        <v/>
      </c>
      <c r="BG60" s="263" t="str">
        <f t="shared" si="28"/>
        <v/>
      </c>
      <c r="BH60" s="263" t="str">
        <f t="shared" si="28"/>
        <v/>
      </c>
      <c r="BI60" s="263" t="str">
        <f t="shared" si="28"/>
        <v/>
      </c>
      <c r="BJ60" s="263" t="str">
        <f t="shared" si="28"/>
        <v/>
      </c>
      <c r="BK60" s="263" t="str">
        <f t="shared" si="28"/>
        <v/>
      </c>
      <c r="BL60" s="263" t="str">
        <f t="shared" si="28"/>
        <v/>
      </c>
      <c r="BM60" s="263" t="str">
        <f t="shared" si="28"/>
        <v/>
      </c>
      <c r="BN60" s="263" t="str">
        <f t="shared" si="28"/>
        <v/>
      </c>
      <c r="BO60" s="263" t="str">
        <f t="shared" si="28"/>
        <v/>
      </c>
      <c r="BP60" s="263" t="str">
        <f t="shared" si="28"/>
        <v/>
      </c>
      <c r="BQ60" s="263" t="str">
        <f t="shared" si="28"/>
        <v/>
      </c>
      <c r="BR60" s="263" t="str">
        <f t="shared" ref="BR60:CZ60" si="29">IF(ISBLANK(BR$6),"",SUM(BR57:BR59))</f>
        <v/>
      </c>
      <c r="BS60" s="263" t="str">
        <f t="shared" si="29"/>
        <v/>
      </c>
      <c r="BT60" s="263" t="str">
        <f t="shared" si="29"/>
        <v/>
      </c>
      <c r="BU60" s="263" t="str">
        <f t="shared" si="29"/>
        <v/>
      </c>
      <c r="BV60" s="263" t="str">
        <f t="shared" si="29"/>
        <v/>
      </c>
      <c r="BW60" s="263" t="str">
        <f t="shared" si="29"/>
        <v/>
      </c>
      <c r="BX60" s="263" t="str">
        <f t="shared" si="29"/>
        <v/>
      </c>
      <c r="BY60" s="263" t="str">
        <f t="shared" si="29"/>
        <v/>
      </c>
      <c r="BZ60" s="263" t="str">
        <f t="shared" si="29"/>
        <v/>
      </c>
      <c r="CA60" s="263" t="str">
        <f t="shared" si="29"/>
        <v/>
      </c>
      <c r="CB60" s="263" t="str">
        <f t="shared" si="29"/>
        <v/>
      </c>
      <c r="CC60" s="263" t="str">
        <f t="shared" si="29"/>
        <v/>
      </c>
      <c r="CD60" s="263" t="str">
        <f t="shared" si="29"/>
        <v/>
      </c>
      <c r="CE60" s="263" t="str">
        <f t="shared" si="29"/>
        <v/>
      </c>
      <c r="CF60" s="263" t="str">
        <f t="shared" si="29"/>
        <v/>
      </c>
      <c r="CG60" s="263" t="str">
        <f t="shared" si="29"/>
        <v/>
      </c>
      <c r="CH60" s="263" t="str">
        <f t="shared" si="29"/>
        <v/>
      </c>
      <c r="CI60" s="263" t="str">
        <f t="shared" si="29"/>
        <v/>
      </c>
      <c r="CJ60" s="263" t="str">
        <f t="shared" si="29"/>
        <v/>
      </c>
      <c r="CK60" s="263" t="str">
        <f t="shared" si="29"/>
        <v/>
      </c>
      <c r="CL60" s="263" t="str">
        <f t="shared" si="29"/>
        <v/>
      </c>
      <c r="CM60" s="263" t="str">
        <f t="shared" si="29"/>
        <v/>
      </c>
      <c r="CN60" s="263" t="str">
        <f t="shared" si="29"/>
        <v/>
      </c>
      <c r="CO60" s="263" t="str">
        <f t="shared" si="29"/>
        <v/>
      </c>
      <c r="CP60" s="263" t="str">
        <f t="shared" si="29"/>
        <v/>
      </c>
      <c r="CQ60" s="263" t="str">
        <f t="shared" si="29"/>
        <v/>
      </c>
      <c r="CR60" s="263" t="str">
        <f t="shared" si="29"/>
        <v/>
      </c>
      <c r="CS60" s="263" t="str">
        <f t="shared" si="29"/>
        <v/>
      </c>
      <c r="CT60" s="263" t="str">
        <f t="shared" si="29"/>
        <v/>
      </c>
      <c r="CU60" s="263" t="str">
        <f t="shared" si="29"/>
        <v/>
      </c>
      <c r="CV60" s="263" t="str">
        <f t="shared" si="29"/>
        <v/>
      </c>
      <c r="CW60" s="263" t="str">
        <f t="shared" si="29"/>
        <v/>
      </c>
      <c r="CX60" s="263" t="str">
        <f t="shared" si="29"/>
        <v/>
      </c>
      <c r="CY60" s="263" t="str">
        <f t="shared" si="29"/>
        <v/>
      </c>
      <c r="CZ60" s="263" t="str">
        <f t="shared" si="29"/>
        <v/>
      </c>
    </row>
    <row r="61" spans="1:104" ht="24.95" customHeight="1" thickTop="1">
      <c r="B61" s="473"/>
      <c r="C61" s="272"/>
      <c r="D61" s="48" t="s">
        <v>258</v>
      </c>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row>
    <row r="62" spans="1:104" ht="24.95" customHeight="1">
      <c r="B62" s="473" t="s">
        <v>707</v>
      </c>
      <c r="C62" s="272"/>
      <c r="D62" s="19" t="s">
        <v>239</v>
      </c>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row>
    <row r="63" spans="1:104" s="264" customFormat="1" ht="24.95" customHeight="1">
      <c r="A63" s="12"/>
      <c r="B63" s="473"/>
      <c r="C63" s="272"/>
      <c r="D63" s="20" t="s">
        <v>240</v>
      </c>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row>
    <row r="64" spans="1:104" s="264" customFormat="1" ht="24.95" customHeight="1">
      <c r="A64" s="12"/>
      <c r="B64" s="473"/>
      <c r="C64" s="272"/>
      <c r="D64" s="20" t="s">
        <v>564</v>
      </c>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row>
    <row r="65" spans="2:104" ht="24.95" customHeight="1">
      <c r="B65" s="473"/>
      <c r="C65" s="272"/>
      <c r="D65" s="19" t="s">
        <v>241</v>
      </c>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row>
    <row r="66" spans="2:104" ht="24.95" customHeight="1">
      <c r="B66" s="473"/>
      <c r="C66" s="272"/>
      <c r="D66" s="43" t="s">
        <v>242</v>
      </c>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row>
    <row r="67" spans="2:104" ht="24.95" customHeight="1">
      <c r="B67" s="473"/>
      <c r="C67" s="272"/>
      <c r="D67" s="43" t="s">
        <v>556</v>
      </c>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row>
    <row r="68" spans="2:104" ht="24.95" customHeight="1" thickBot="1">
      <c r="B68" s="473"/>
      <c r="C68" s="268" t="s">
        <v>719</v>
      </c>
      <c r="D68" s="178" t="s">
        <v>268</v>
      </c>
      <c r="E68" s="263" t="str">
        <f t="shared" ref="E68:AJ68" si="30">IF(ISBLANK(E$6),"",SUM(E63:E64,E66:E67))</f>
        <v/>
      </c>
      <c r="F68" s="263" t="str">
        <f t="shared" si="30"/>
        <v/>
      </c>
      <c r="G68" s="263" t="str">
        <f t="shared" si="30"/>
        <v/>
      </c>
      <c r="H68" s="263" t="str">
        <f t="shared" si="30"/>
        <v/>
      </c>
      <c r="I68" s="263" t="str">
        <f t="shared" si="30"/>
        <v/>
      </c>
      <c r="J68" s="263" t="str">
        <f t="shared" si="30"/>
        <v/>
      </c>
      <c r="K68" s="263" t="str">
        <f t="shared" si="30"/>
        <v/>
      </c>
      <c r="L68" s="263" t="str">
        <f t="shared" si="30"/>
        <v/>
      </c>
      <c r="M68" s="263" t="str">
        <f t="shared" si="30"/>
        <v/>
      </c>
      <c r="N68" s="263" t="str">
        <f t="shared" si="30"/>
        <v/>
      </c>
      <c r="O68" s="263" t="str">
        <f t="shared" si="30"/>
        <v/>
      </c>
      <c r="P68" s="263" t="str">
        <f t="shared" si="30"/>
        <v/>
      </c>
      <c r="Q68" s="263" t="str">
        <f t="shared" si="30"/>
        <v/>
      </c>
      <c r="R68" s="263" t="str">
        <f t="shared" si="30"/>
        <v/>
      </c>
      <c r="S68" s="263" t="str">
        <f t="shared" si="30"/>
        <v/>
      </c>
      <c r="T68" s="263" t="str">
        <f t="shared" si="30"/>
        <v/>
      </c>
      <c r="U68" s="263" t="str">
        <f t="shared" si="30"/>
        <v/>
      </c>
      <c r="V68" s="263" t="str">
        <f t="shared" si="30"/>
        <v/>
      </c>
      <c r="W68" s="263" t="str">
        <f t="shared" si="30"/>
        <v/>
      </c>
      <c r="X68" s="263" t="str">
        <f t="shared" si="30"/>
        <v/>
      </c>
      <c r="Y68" s="263" t="str">
        <f t="shared" si="30"/>
        <v/>
      </c>
      <c r="Z68" s="263" t="str">
        <f t="shared" si="30"/>
        <v/>
      </c>
      <c r="AA68" s="263" t="str">
        <f t="shared" si="30"/>
        <v/>
      </c>
      <c r="AB68" s="263" t="str">
        <f t="shared" si="30"/>
        <v/>
      </c>
      <c r="AC68" s="263" t="str">
        <f t="shared" si="30"/>
        <v/>
      </c>
      <c r="AD68" s="263" t="str">
        <f t="shared" si="30"/>
        <v/>
      </c>
      <c r="AE68" s="263" t="str">
        <f t="shared" si="30"/>
        <v/>
      </c>
      <c r="AF68" s="263" t="str">
        <f t="shared" si="30"/>
        <v/>
      </c>
      <c r="AG68" s="263" t="str">
        <f t="shared" si="30"/>
        <v/>
      </c>
      <c r="AH68" s="263" t="str">
        <f t="shared" si="30"/>
        <v/>
      </c>
      <c r="AI68" s="263" t="str">
        <f t="shared" si="30"/>
        <v/>
      </c>
      <c r="AJ68" s="263" t="str">
        <f t="shared" si="30"/>
        <v/>
      </c>
      <c r="AK68" s="263" t="str">
        <f t="shared" ref="AK68:BP68" si="31">IF(ISBLANK(AK$6),"",SUM(AK63:AK64,AK66:AK67))</f>
        <v/>
      </c>
      <c r="AL68" s="263" t="str">
        <f t="shared" si="31"/>
        <v/>
      </c>
      <c r="AM68" s="263" t="str">
        <f t="shared" si="31"/>
        <v/>
      </c>
      <c r="AN68" s="263" t="str">
        <f t="shared" si="31"/>
        <v/>
      </c>
      <c r="AO68" s="263" t="str">
        <f t="shared" si="31"/>
        <v/>
      </c>
      <c r="AP68" s="263" t="str">
        <f t="shared" si="31"/>
        <v/>
      </c>
      <c r="AQ68" s="263" t="str">
        <f t="shared" si="31"/>
        <v/>
      </c>
      <c r="AR68" s="263" t="str">
        <f t="shared" si="31"/>
        <v/>
      </c>
      <c r="AS68" s="263" t="str">
        <f t="shared" si="31"/>
        <v/>
      </c>
      <c r="AT68" s="263" t="str">
        <f t="shared" si="31"/>
        <v/>
      </c>
      <c r="AU68" s="263" t="str">
        <f t="shared" si="31"/>
        <v/>
      </c>
      <c r="AV68" s="263" t="str">
        <f t="shared" si="31"/>
        <v/>
      </c>
      <c r="AW68" s="263" t="str">
        <f t="shared" si="31"/>
        <v/>
      </c>
      <c r="AX68" s="263" t="str">
        <f t="shared" si="31"/>
        <v/>
      </c>
      <c r="AY68" s="263" t="str">
        <f t="shared" si="31"/>
        <v/>
      </c>
      <c r="AZ68" s="263" t="str">
        <f t="shared" si="31"/>
        <v/>
      </c>
      <c r="BA68" s="263" t="str">
        <f t="shared" si="31"/>
        <v/>
      </c>
      <c r="BB68" s="263" t="str">
        <f t="shared" si="31"/>
        <v/>
      </c>
      <c r="BC68" s="263" t="str">
        <f t="shared" si="31"/>
        <v/>
      </c>
      <c r="BD68" s="263" t="str">
        <f t="shared" si="31"/>
        <v/>
      </c>
      <c r="BE68" s="263" t="str">
        <f t="shared" si="31"/>
        <v/>
      </c>
      <c r="BF68" s="263" t="str">
        <f t="shared" si="31"/>
        <v/>
      </c>
      <c r="BG68" s="263" t="str">
        <f t="shared" si="31"/>
        <v/>
      </c>
      <c r="BH68" s="263" t="str">
        <f t="shared" si="31"/>
        <v/>
      </c>
      <c r="BI68" s="263" t="str">
        <f t="shared" si="31"/>
        <v/>
      </c>
      <c r="BJ68" s="263" t="str">
        <f t="shared" si="31"/>
        <v/>
      </c>
      <c r="BK68" s="263" t="str">
        <f t="shared" si="31"/>
        <v/>
      </c>
      <c r="BL68" s="263" t="str">
        <f t="shared" si="31"/>
        <v/>
      </c>
      <c r="BM68" s="263" t="str">
        <f t="shared" si="31"/>
        <v/>
      </c>
      <c r="BN68" s="263" t="str">
        <f t="shared" si="31"/>
        <v/>
      </c>
      <c r="BO68" s="263" t="str">
        <f t="shared" si="31"/>
        <v/>
      </c>
      <c r="BP68" s="263" t="str">
        <f t="shared" si="31"/>
        <v/>
      </c>
      <c r="BQ68" s="263" t="str">
        <f t="shared" ref="BQ68:CV68" si="32">IF(ISBLANK(BQ$6),"",SUM(BQ63:BQ64,BQ66:BQ67))</f>
        <v/>
      </c>
      <c r="BR68" s="263" t="str">
        <f t="shared" si="32"/>
        <v/>
      </c>
      <c r="BS68" s="263" t="str">
        <f t="shared" si="32"/>
        <v/>
      </c>
      <c r="BT68" s="263" t="str">
        <f t="shared" si="32"/>
        <v/>
      </c>
      <c r="BU68" s="263" t="str">
        <f t="shared" si="32"/>
        <v/>
      </c>
      <c r="BV68" s="263" t="str">
        <f t="shared" si="32"/>
        <v/>
      </c>
      <c r="BW68" s="263" t="str">
        <f t="shared" si="32"/>
        <v/>
      </c>
      <c r="BX68" s="263" t="str">
        <f t="shared" si="32"/>
        <v/>
      </c>
      <c r="BY68" s="263" t="str">
        <f t="shared" si="32"/>
        <v/>
      </c>
      <c r="BZ68" s="263" t="str">
        <f t="shared" si="32"/>
        <v/>
      </c>
      <c r="CA68" s="263" t="str">
        <f t="shared" si="32"/>
        <v/>
      </c>
      <c r="CB68" s="263" t="str">
        <f t="shared" si="32"/>
        <v/>
      </c>
      <c r="CC68" s="263" t="str">
        <f t="shared" si="32"/>
        <v/>
      </c>
      <c r="CD68" s="263" t="str">
        <f t="shared" si="32"/>
        <v/>
      </c>
      <c r="CE68" s="263" t="str">
        <f t="shared" si="32"/>
        <v/>
      </c>
      <c r="CF68" s="263" t="str">
        <f t="shared" si="32"/>
        <v/>
      </c>
      <c r="CG68" s="263" t="str">
        <f t="shared" si="32"/>
        <v/>
      </c>
      <c r="CH68" s="263" t="str">
        <f t="shared" si="32"/>
        <v/>
      </c>
      <c r="CI68" s="263" t="str">
        <f t="shared" si="32"/>
        <v/>
      </c>
      <c r="CJ68" s="263" t="str">
        <f t="shared" si="32"/>
        <v/>
      </c>
      <c r="CK68" s="263" t="str">
        <f t="shared" si="32"/>
        <v/>
      </c>
      <c r="CL68" s="263" t="str">
        <f t="shared" si="32"/>
        <v/>
      </c>
      <c r="CM68" s="263" t="str">
        <f t="shared" si="32"/>
        <v/>
      </c>
      <c r="CN68" s="263" t="str">
        <f t="shared" si="32"/>
        <v/>
      </c>
      <c r="CO68" s="263" t="str">
        <f t="shared" si="32"/>
        <v/>
      </c>
      <c r="CP68" s="263" t="str">
        <f t="shared" si="32"/>
        <v/>
      </c>
      <c r="CQ68" s="263" t="str">
        <f t="shared" si="32"/>
        <v/>
      </c>
      <c r="CR68" s="263" t="str">
        <f t="shared" si="32"/>
        <v/>
      </c>
      <c r="CS68" s="263" t="str">
        <f t="shared" si="32"/>
        <v/>
      </c>
      <c r="CT68" s="263" t="str">
        <f t="shared" si="32"/>
        <v/>
      </c>
      <c r="CU68" s="263" t="str">
        <f t="shared" si="32"/>
        <v/>
      </c>
      <c r="CV68" s="263" t="str">
        <f t="shared" si="32"/>
        <v/>
      </c>
      <c r="CW68" s="263" t="str">
        <f t="shared" ref="CW68:CZ68" si="33">IF(ISBLANK(CW$6),"",SUM(CW63:CW64,CW66:CW67))</f>
        <v/>
      </c>
      <c r="CX68" s="263" t="str">
        <f t="shared" si="33"/>
        <v/>
      </c>
      <c r="CY68" s="263" t="str">
        <f t="shared" si="33"/>
        <v/>
      </c>
      <c r="CZ68" s="263" t="str">
        <f t="shared" si="33"/>
        <v/>
      </c>
    </row>
    <row r="69" spans="2:104" ht="24.95" customHeight="1" thickTop="1">
      <c r="B69" s="473"/>
      <c r="C69" s="272"/>
      <c r="D69" s="19" t="s">
        <v>243</v>
      </c>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row>
    <row r="70" spans="2:104" ht="24.95" customHeight="1">
      <c r="B70" s="473"/>
      <c r="C70" s="272"/>
      <c r="D70" s="189" t="s">
        <v>584</v>
      </c>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c r="BI70" s="190"/>
      <c r="BJ70" s="190"/>
      <c r="BK70" s="190"/>
      <c r="BL70" s="190"/>
      <c r="BM70" s="190"/>
      <c r="BN70" s="190"/>
      <c r="BO70" s="190"/>
      <c r="BP70" s="190"/>
      <c r="BQ70" s="190"/>
      <c r="BR70" s="190"/>
      <c r="BS70" s="190"/>
      <c r="BT70" s="190"/>
      <c r="BU70" s="190"/>
      <c r="BV70" s="190"/>
      <c r="BW70" s="190"/>
      <c r="BX70" s="190"/>
      <c r="BY70" s="190"/>
      <c r="BZ70" s="190"/>
      <c r="CA70" s="190"/>
      <c r="CB70" s="190"/>
      <c r="CC70" s="190"/>
      <c r="CD70" s="190"/>
      <c r="CE70" s="190"/>
      <c r="CF70" s="190"/>
      <c r="CG70" s="190"/>
      <c r="CH70" s="190"/>
      <c r="CI70" s="190"/>
      <c r="CJ70" s="190"/>
      <c r="CK70" s="190"/>
      <c r="CL70" s="190"/>
      <c r="CM70" s="190"/>
      <c r="CN70" s="190"/>
      <c r="CO70" s="190"/>
      <c r="CP70" s="190"/>
      <c r="CQ70" s="190"/>
      <c r="CR70" s="190"/>
      <c r="CS70" s="190"/>
      <c r="CT70" s="190"/>
      <c r="CU70" s="190"/>
      <c r="CV70" s="190"/>
      <c r="CW70" s="190"/>
      <c r="CX70" s="190"/>
      <c r="CY70" s="190"/>
      <c r="CZ70" s="190"/>
    </row>
    <row r="71" spans="2:104" ht="24.95" customHeight="1">
      <c r="B71" s="473"/>
      <c r="C71" s="272"/>
      <c r="D71" s="189" t="s">
        <v>267</v>
      </c>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c r="BI71" s="190"/>
      <c r="BJ71" s="190"/>
      <c r="BK71" s="190"/>
      <c r="BL71" s="190"/>
      <c r="BM71" s="190"/>
      <c r="BN71" s="190"/>
      <c r="BO71" s="190"/>
      <c r="BP71" s="190"/>
      <c r="BQ71" s="190"/>
      <c r="BR71" s="190"/>
      <c r="BS71" s="190"/>
      <c r="BT71" s="190"/>
      <c r="BU71" s="190"/>
      <c r="BV71" s="190"/>
      <c r="BW71" s="190"/>
      <c r="BX71" s="190"/>
      <c r="BY71" s="190"/>
      <c r="BZ71" s="190"/>
      <c r="CA71" s="190"/>
      <c r="CB71" s="190"/>
      <c r="CC71" s="190"/>
      <c r="CD71" s="190"/>
      <c r="CE71" s="190"/>
      <c r="CF71" s="190"/>
      <c r="CG71" s="190"/>
      <c r="CH71" s="190"/>
      <c r="CI71" s="190"/>
      <c r="CJ71" s="190"/>
      <c r="CK71" s="190"/>
      <c r="CL71" s="190"/>
      <c r="CM71" s="190"/>
      <c r="CN71" s="190"/>
      <c r="CO71" s="190"/>
      <c r="CP71" s="190"/>
      <c r="CQ71" s="190"/>
      <c r="CR71" s="190"/>
      <c r="CS71" s="190"/>
      <c r="CT71" s="190"/>
      <c r="CU71" s="190"/>
      <c r="CV71" s="190"/>
      <c r="CW71" s="190"/>
      <c r="CX71" s="190"/>
      <c r="CY71" s="190"/>
      <c r="CZ71" s="190"/>
    </row>
    <row r="72" spans="2:104" ht="24.95" customHeight="1" thickBot="1">
      <c r="B72" s="473"/>
      <c r="C72" s="268" t="s">
        <v>719</v>
      </c>
      <c r="D72" s="178" t="s">
        <v>285</v>
      </c>
      <c r="E72" s="263" t="str">
        <f t="shared" ref="E72:AJ72" si="34">IF(ISBLANK(E$6),"",SUM(E70:E71))</f>
        <v/>
      </c>
      <c r="F72" s="263" t="str">
        <f t="shared" si="34"/>
        <v/>
      </c>
      <c r="G72" s="263" t="str">
        <f t="shared" si="34"/>
        <v/>
      </c>
      <c r="H72" s="263" t="str">
        <f t="shared" si="34"/>
        <v/>
      </c>
      <c r="I72" s="263" t="str">
        <f t="shared" si="34"/>
        <v/>
      </c>
      <c r="J72" s="263" t="str">
        <f t="shared" si="34"/>
        <v/>
      </c>
      <c r="K72" s="263" t="str">
        <f t="shared" si="34"/>
        <v/>
      </c>
      <c r="L72" s="263" t="str">
        <f t="shared" si="34"/>
        <v/>
      </c>
      <c r="M72" s="263" t="str">
        <f t="shared" si="34"/>
        <v/>
      </c>
      <c r="N72" s="263" t="str">
        <f t="shared" si="34"/>
        <v/>
      </c>
      <c r="O72" s="263" t="str">
        <f t="shared" si="34"/>
        <v/>
      </c>
      <c r="P72" s="263" t="str">
        <f t="shared" si="34"/>
        <v/>
      </c>
      <c r="Q72" s="263" t="str">
        <f t="shared" si="34"/>
        <v/>
      </c>
      <c r="R72" s="263" t="str">
        <f t="shared" si="34"/>
        <v/>
      </c>
      <c r="S72" s="263" t="str">
        <f t="shared" si="34"/>
        <v/>
      </c>
      <c r="T72" s="263" t="str">
        <f t="shared" si="34"/>
        <v/>
      </c>
      <c r="U72" s="263" t="str">
        <f t="shared" si="34"/>
        <v/>
      </c>
      <c r="V72" s="263" t="str">
        <f t="shared" si="34"/>
        <v/>
      </c>
      <c r="W72" s="263" t="str">
        <f t="shared" si="34"/>
        <v/>
      </c>
      <c r="X72" s="263" t="str">
        <f t="shared" si="34"/>
        <v/>
      </c>
      <c r="Y72" s="263" t="str">
        <f t="shared" si="34"/>
        <v/>
      </c>
      <c r="Z72" s="263" t="str">
        <f t="shared" si="34"/>
        <v/>
      </c>
      <c r="AA72" s="263" t="str">
        <f t="shared" si="34"/>
        <v/>
      </c>
      <c r="AB72" s="263" t="str">
        <f t="shared" si="34"/>
        <v/>
      </c>
      <c r="AC72" s="263" t="str">
        <f t="shared" si="34"/>
        <v/>
      </c>
      <c r="AD72" s="263" t="str">
        <f t="shared" si="34"/>
        <v/>
      </c>
      <c r="AE72" s="263" t="str">
        <f t="shared" si="34"/>
        <v/>
      </c>
      <c r="AF72" s="263" t="str">
        <f t="shared" si="34"/>
        <v/>
      </c>
      <c r="AG72" s="263" t="str">
        <f t="shared" si="34"/>
        <v/>
      </c>
      <c r="AH72" s="263" t="str">
        <f t="shared" si="34"/>
        <v/>
      </c>
      <c r="AI72" s="263" t="str">
        <f t="shared" si="34"/>
        <v/>
      </c>
      <c r="AJ72" s="263" t="str">
        <f t="shared" si="34"/>
        <v/>
      </c>
      <c r="AK72" s="263" t="str">
        <f t="shared" ref="AK72:BP72" si="35">IF(ISBLANK(AK$6),"",SUM(AK70:AK71))</f>
        <v/>
      </c>
      <c r="AL72" s="263" t="str">
        <f t="shared" si="35"/>
        <v/>
      </c>
      <c r="AM72" s="263" t="str">
        <f t="shared" si="35"/>
        <v/>
      </c>
      <c r="AN72" s="263" t="str">
        <f t="shared" si="35"/>
        <v/>
      </c>
      <c r="AO72" s="263" t="str">
        <f t="shared" si="35"/>
        <v/>
      </c>
      <c r="AP72" s="263" t="str">
        <f t="shared" si="35"/>
        <v/>
      </c>
      <c r="AQ72" s="263" t="str">
        <f t="shared" si="35"/>
        <v/>
      </c>
      <c r="AR72" s="263" t="str">
        <f t="shared" si="35"/>
        <v/>
      </c>
      <c r="AS72" s="263" t="str">
        <f t="shared" si="35"/>
        <v/>
      </c>
      <c r="AT72" s="263" t="str">
        <f t="shared" si="35"/>
        <v/>
      </c>
      <c r="AU72" s="263" t="str">
        <f t="shared" si="35"/>
        <v/>
      </c>
      <c r="AV72" s="263" t="str">
        <f t="shared" si="35"/>
        <v/>
      </c>
      <c r="AW72" s="263" t="str">
        <f t="shared" si="35"/>
        <v/>
      </c>
      <c r="AX72" s="263" t="str">
        <f t="shared" si="35"/>
        <v/>
      </c>
      <c r="AY72" s="263" t="str">
        <f t="shared" si="35"/>
        <v/>
      </c>
      <c r="AZ72" s="263" t="str">
        <f t="shared" si="35"/>
        <v/>
      </c>
      <c r="BA72" s="263" t="str">
        <f t="shared" si="35"/>
        <v/>
      </c>
      <c r="BB72" s="263" t="str">
        <f t="shared" si="35"/>
        <v/>
      </c>
      <c r="BC72" s="263" t="str">
        <f t="shared" si="35"/>
        <v/>
      </c>
      <c r="BD72" s="263" t="str">
        <f t="shared" si="35"/>
        <v/>
      </c>
      <c r="BE72" s="263" t="str">
        <f t="shared" si="35"/>
        <v/>
      </c>
      <c r="BF72" s="263" t="str">
        <f t="shared" si="35"/>
        <v/>
      </c>
      <c r="BG72" s="263" t="str">
        <f t="shared" si="35"/>
        <v/>
      </c>
      <c r="BH72" s="263" t="str">
        <f t="shared" si="35"/>
        <v/>
      </c>
      <c r="BI72" s="263" t="str">
        <f t="shared" si="35"/>
        <v/>
      </c>
      <c r="BJ72" s="263" t="str">
        <f t="shared" si="35"/>
        <v/>
      </c>
      <c r="BK72" s="263" t="str">
        <f t="shared" si="35"/>
        <v/>
      </c>
      <c r="BL72" s="263" t="str">
        <f t="shared" si="35"/>
        <v/>
      </c>
      <c r="BM72" s="263" t="str">
        <f t="shared" si="35"/>
        <v/>
      </c>
      <c r="BN72" s="263" t="str">
        <f t="shared" si="35"/>
        <v/>
      </c>
      <c r="BO72" s="263" t="str">
        <f t="shared" si="35"/>
        <v/>
      </c>
      <c r="BP72" s="263" t="str">
        <f t="shared" si="35"/>
        <v/>
      </c>
      <c r="BQ72" s="263" t="str">
        <f t="shared" ref="BQ72:CV72" si="36">IF(ISBLANK(BQ$6),"",SUM(BQ70:BQ71))</f>
        <v/>
      </c>
      <c r="BR72" s="263" t="str">
        <f t="shared" si="36"/>
        <v/>
      </c>
      <c r="BS72" s="263" t="str">
        <f t="shared" si="36"/>
        <v/>
      </c>
      <c r="BT72" s="263" t="str">
        <f t="shared" si="36"/>
        <v/>
      </c>
      <c r="BU72" s="263" t="str">
        <f t="shared" si="36"/>
        <v/>
      </c>
      <c r="BV72" s="263" t="str">
        <f t="shared" si="36"/>
        <v/>
      </c>
      <c r="BW72" s="263" t="str">
        <f t="shared" si="36"/>
        <v/>
      </c>
      <c r="BX72" s="263" t="str">
        <f t="shared" si="36"/>
        <v/>
      </c>
      <c r="BY72" s="263" t="str">
        <f t="shared" si="36"/>
        <v/>
      </c>
      <c r="BZ72" s="263" t="str">
        <f t="shared" si="36"/>
        <v/>
      </c>
      <c r="CA72" s="263" t="str">
        <f t="shared" si="36"/>
        <v/>
      </c>
      <c r="CB72" s="263" t="str">
        <f t="shared" si="36"/>
        <v/>
      </c>
      <c r="CC72" s="263" t="str">
        <f t="shared" si="36"/>
        <v/>
      </c>
      <c r="CD72" s="263" t="str">
        <f t="shared" si="36"/>
        <v/>
      </c>
      <c r="CE72" s="263" t="str">
        <f t="shared" si="36"/>
        <v/>
      </c>
      <c r="CF72" s="263" t="str">
        <f t="shared" si="36"/>
        <v/>
      </c>
      <c r="CG72" s="263" t="str">
        <f t="shared" si="36"/>
        <v/>
      </c>
      <c r="CH72" s="263" t="str">
        <f t="shared" si="36"/>
        <v/>
      </c>
      <c r="CI72" s="263" t="str">
        <f t="shared" si="36"/>
        <v/>
      </c>
      <c r="CJ72" s="263" t="str">
        <f t="shared" si="36"/>
        <v/>
      </c>
      <c r="CK72" s="263" t="str">
        <f t="shared" si="36"/>
        <v/>
      </c>
      <c r="CL72" s="263" t="str">
        <f t="shared" si="36"/>
        <v/>
      </c>
      <c r="CM72" s="263" t="str">
        <f t="shared" si="36"/>
        <v/>
      </c>
      <c r="CN72" s="263" t="str">
        <f t="shared" si="36"/>
        <v/>
      </c>
      <c r="CO72" s="263" t="str">
        <f t="shared" si="36"/>
        <v/>
      </c>
      <c r="CP72" s="263" t="str">
        <f t="shared" si="36"/>
        <v/>
      </c>
      <c r="CQ72" s="263" t="str">
        <f t="shared" si="36"/>
        <v/>
      </c>
      <c r="CR72" s="263" t="str">
        <f t="shared" si="36"/>
        <v/>
      </c>
      <c r="CS72" s="263" t="str">
        <f t="shared" si="36"/>
        <v/>
      </c>
      <c r="CT72" s="263" t="str">
        <f t="shared" si="36"/>
        <v/>
      </c>
      <c r="CU72" s="263" t="str">
        <f t="shared" si="36"/>
        <v/>
      </c>
      <c r="CV72" s="263" t="str">
        <f t="shared" si="36"/>
        <v/>
      </c>
      <c r="CW72" s="263" t="str">
        <f t="shared" ref="CW72:CZ72" si="37">IF(ISBLANK(CW$6),"",SUM(CW70:CW71))</f>
        <v/>
      </c>
      <c r="CX72" s="263" t="str">
        <f t="shared" si="37"/>
        <v/>
      </c>
      <c r="CY72" s="263" t="str">
        <f t="shared" si="37"/>
        <v/>
      </c>
      <c r="CZ72" s="263" t="str">
        <f t="shared" si="37"/>
        <v/>
      </c>
    </row>
    <row r="73" spans="2:104" ht="24.95" customHeight="1" thickTop="1">
      <c r="B73" s="473"/>
      <c r="C73" s="272"/>
      <c r="D73" s="46" t="s">
        <v>244</v>
      </c>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c r="CA73" s="47"/>
      <c r="CB73" s="47"/>
      <c r="CC73" s="47"/>
      <c r="CD73" s="47"/>
      <c r="CE73" s="47"/>
      <c r="CF73" s="47"/>
      <c r="CG73" s="47"/>
      <c r="CH73" s="47"/>
      <c r="CI73" s="47"/>
      <c r="CJ73" s="47"/>
      <c r="CK73" s="47"/>
      <c r="CL73" s="47"/>
      <c r="CM73" s="47"/>
      <c r="CN73" s="47"/>
      <c r="CO73" s="47"/>
      <c r="CP73" s="47"/>
      <c r="CQ73" s="47"/>
      <c r="CR73" s="47"/>
      <c r="CS73" s="47"/>
      <c r="CT73" s="47"/>
      <c r="CU73" s="47"/>
      <c r="CV73" s="47"/>
      <c r="CW73" s="47"/>
      <c r="CX73" s="47"/>
      <c r="CY73" s="47"/>
      <c r="CZ73" s="47"/>
    </row>
    <row r="74" spans="2:104" ht="24.95" customHeight="1">
      <c r="B74" s="473"/>
      <c r="C74" s="272"/>
      <c r="D74" s="48" t="s">
        <v>245</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row>
    <row r="75" spans="2:104" ht="24.95" customHeight="1">
      <c r="B75" s="473"/>
      <c r="C75" s="272"/>
      <c r="D75" s="48" t="s">
        <v>345</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row>
    <row r="76" spans="2:104" ht="24.95" customHeight="1">
      <c r="B76" s="473"/>
      <c r="C76" s="272"/>
      <c r="D76" s="48" t="s">
        <v>246</v>
      </c>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row>
    <row r="77" spans="2:104" ht="24.95" customHeight="1">
      <c r="B77" s="473"/>
      <c r="C77" s="272"/>
      <c r="D77" s="48" t="s">
        <v>247</v>
      </c>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row>
    <row r="78" spans="2:104" ht="24.95" customHeight="1">
      <c r="B78" s="473"/>
      <c r="C78" s="272"/>
      <c r="D78" s="48" t="s">
        <v>248</v>
      </c>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row>
    <row r="79" spans="2:104" ht="24.95" customHeight="1">
      <c r="B79" s="473"/>
      <c r="C79" s="272"/>
      <c r="D79" s="48" t="s">
        <v>346</v>
      </c>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row>
    <row r="80" spans="2:104" ht="24.95" customHeight="1">
      <c r="B80" s="473"/>
      <c r="C80" s="272"/>
      <c r="D80" s="48" t="s">
        <v>249</v>
      </c>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row>
    <row r="81" spans="2:104" ht="24.95" customHeight="1">
      <c r="B81" s="473"/>
      <c r="C81" s="272"/>
      <c r="D81" s="48" t="s">
        <v>250</v>
      </c>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row>
    <row r="82" spans="2:104" ht="24.95" customHeight="1">
      <c r="B82" s="473"/>
      <c r="C82" s="272"/>
      <c r="D82" s="48" t="s">
        <v>251</v>
      </c>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row>
    <row r="83" spans="2:104" ht="24.95" customHeight="1">
      <c r="B83" s="473"/>
      <c r="C83" s="272"/>
      <c r="D83" s="48" t="s">
        <v>252</v>
      </c>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row>
    <row r="84" spans="2:104" ht="24.95" customHeight="1">
      <c r="B84" s="473"/>
      <c r="C84" s="272"/>
      <c r="D84" s="48" t="s">
        <v>347</v>
      </c>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row>
    <row r="85" spans="2:104" ht="24.95" customHeight="1">
      <c r="B85" s="473"/>
      <c r="C85" s="272"/>
      <c r="D85" s="48" t="s">
        <v>348</v>
      </c>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row>
    <row r="86" spans="2:104" ht="24.95" customHeight="1">
      <c r="B86" s="473"/>
      <c r="C86" s="272"/>
      <c r="D86" s="48" t="s">
        <v>253</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row>
    <row r="87" spans="2:104" ht="24.95" customHeight="1">
      <c r="B87" s="473"/>
      <c r="C87" s="272"/>
      <c r="D87" s="48" t="s">
        <v>254</v>
      </c>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row>
    <row r="88" spans="2:104" ht="24.95" customHeight="1">
      <c r="B88" s="473"/>
      <c r="C88" s="272"/>
      <c r="D88" s="48" t="s">
        <v>255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row>
    <row r="89" spans="2:104" ht="24.95" customHeight="1">
      <c r="B89" s="473"/>
      <c r="C89" s="272"/>
      <c r="D89" s="48" t="s">
        <v>558</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row>
    <row r="90" spans="2:104" ht="24.95" customHeight="1">
      <c r="B90" s="473"/>
      <c r="C90" s="272"/>
      <c r="D90" s="48" t="s">
        <v>256</v>
      </c>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row>
    <row r="91" spans="2:104" ht="24.95" customHeight="1" thickBot="1">
      <c r="B91" s="473"/>
      <c r="C91" s="268" t="s">
        <v>719</v>
      </c>
      <c r="D91" s="265" t="s">
        <v>257</v>
      </c>
      <c r="E91" s="266" t="str">
        <f>IF(ISBLANK(E$6),"",SUM(E74:E90))</f>
        <v/>
      </c>
      <c r="F91" s="266" t="str">
        <f t="shared" ref="F91:BQ91" si="38">IF(ISBLANK(F$6),"",SUM(F74:F90))</f>
        <v/>
      </c>
      <c r="G91" s="266" t="str">
        <f t="shared" si="38"/>
        <v/>
      </c>
      <c r="H91" s="266" t="str">
        <f t="shared" si="38"/>
        <v/>
      </c>
      <c r="I91" s="266" t="str">
        <f t="shared" si="38"/>
        <v/>
      </c>
      <c r="J91" s="266" t="str">
        <f t="shared" si="38"/>
        <v/>
      </c>
      <c r="K91" s="266" t="str">
        <f t="shared" si="38"/>
        <v/>
      </c>
      <c r="L91" s="266" t="str">
        <f t="shared" si="38"/>
        <v/>
      </c>
      <c r="M91" s="266" t="str">
        <f t="shared" si="38"/>
        <v/>
      </c>
      <c r="N91" s="266" t="str">
        <f t="shared" si="38"/>
        <v/>
      </c>
      <c r="O91" s="266" t="str">
        <f t="shared" si="38"/>
        <v/>
      </c>
      <c r="P91" s="266" t="str">
        <f t="shared" si="38"/>
        <v/>
      </c>
      <c r="Q91" s="266" t="str">
        <f t="shared" si="38"/>
        <v/>
      </c>
      <c r="R91" s="266" t="str">
        <f t="shared" si="38"/>
        <v/>
      </c>
      <c r="S91" s="266" t="str">
        <f t="shared" si="38"/>
        <v/>
      </c>
      <c r="T91" s="266" t="str">
        <f t="shared" si="38"/>
        <v/>
      </c>
      <c r="U91" s="266" t="str">
        <f t="shared" si="38"/>
        <v/>
      </c>
      <c r="V91" s="266" t="str">
        <f t="shared" si="38"/>
        <v/>
      </c>
      <c r="W91" s="266" t="str">
        <f t="shared" si="38"/>
        <v/>
      </c>
      <c r="X91" s="266" t="str">
        <f t="shared" si="38"/>
        <v/>
      </c>
      <c r="Y91" s="266" t="str">
        <f t="shared" si="38"/>
        <v/>
      </c>
      <c r="Z91" s="266" t="str">
        <f t="shared" si="38"/>
        <v/>
      </c>
      <c r="AA91" s="266" t="str">
        <f t="shared" si="38"/>
        <v/>
      </c>
      <c r="AB91" s="266" t="str">
        <f t="shared" si="38"/>
        <v/>
      </c>
      <c r="AC91" s="266" t="str">
        <f t="shared" si="38"/>
        <v/>
      </c>
      <c r="AD91" s="266" t="str">
        <f t="shared" si="38"/>
        <v/>
      </c>
      <c r="AE91" s="266" t="str">
        <f t="shared" si="38"/>
        <v/>
      </c>
      <c r="AF91" s="266" t="str">
        <f t="shared" si="38"/>
        <v/>
      </c>
      <c r="AG91" s="266" t="str">
        <f t="shared" si="38"/>
        <v/>
      </c>
      <c r="AH91" s="266" t="str">
        <f t="shared" si="38"/>
        <v/>
      </c>
      <c r="AI91" s="266" t="str">
        <f t="shared" si="38"/>
        <v/>
      </c>
      <c r="AJ91" s="266" t="str">
        <f t="shared" si="38"/>
        <v/>
      </c>
      <c r="AK91" s="266" t="str">
        <f t="shared" si="38"/>
        <v/>
      </c>
      <c r="AL91" s="266" t="str">
        <f t="shared" si="38"/>
        <v/>
      </c>
      <c r="AM91" s="266" t="str">
        <f t="shared" si="38"/>
        <v/>
      </c>
      <c r="AN91" s="266" t="str">
        <f t="shared" si="38"/>
        <v/>
      </c>
      <c r="AO91" s="266" t="str">
        <f t="shared" si="38"/>
        <v/>
      </c>
      <c r="AP91" s="266" t="str">
        <f t="shared" si="38"/>
        <v/>
      </c>
      <c r="AQ91" s="266" t="str">
        <f t="shared" si="38"/>
        <v/>
      </c>
      <c r="AR91" s="266" t="str">
        <f t="shared" si="38"/>
        <v/>
      </c>
      <c r="AS91" s="266" t="str">
        <f t="shared" si="38"/>
        <v/>
      </c>
      <c r="AT91" s="266" t="str">
        <f t="shared" si="38"/>
        <v/>
      </c>
      <c r="AU91" s="266" t="str">
        <f t="shared" si="38"/>
        <v/>
      </c>
      <c r="AV91" s="266" t="str">
        <f t="shared" si="38"/>
        <v/>
      </c>
      <c r="AW91" s="266" t="str">
        <f t="shared" si="38"/>
        <v/>
      </c>
      <c r="AX91" s="266" t="str">
        <f t="shared" si="38"/>
        <v/>
      </c>
      <c r="AY91" s="266" t="str">
        <f t="shared" si="38"/>
        <v/>
      </c>
      <c r="AZ91" s="266" t="str">
        <f t="shared" si="38"/>
        <v/>
      </c>
      <c r="BA91" s="266" t="str">
        <f t="shared" si="38"/>
        <v/>
      </c>
      <c r="BB91" s="266" t="str">
        <f t="shared" si="38"/>
        <v/>
      </c>
      <c r="BC91" s="266" t="str">
        <f t="shared" si="38"/>
        <v/>
      </c>
      <c r="BD91" s="266" t="str">
        <f t="shared" si="38"/>
        <v/>
      </c>
      <c r="BE91" s="266" t="str">
        <f t="shared" si="38"/>
        <v/>
      </c>
      <c r="BF91" s="266" t="str">
        <f t="shared" si="38"/>
        <v/>
      </c>
      <c r="BG91" s="266" t="str">
        <f t="shared" si="38"/>
        <v/>
      </c>
      <c r="BH91" s="266" t="str">
        <f t="shared" si="38"/>
        <v/>
      </c>
      <c r="BI91" s="266" t="str">
        <f t="shared" si="38"/>
        <v/>
      </c>
      <c r="BJ91" s="266" t="str">
        <f t="shared" si="38"/>
        <v/>
      </c>
      <c r="BK91" s="266" t="str">
        <f t="shared" si="38"/>
        <v/>
      </c>
      <c r="BL91" s="266" t="str">
        <f t="shared" si="38"/>
        <v/>
      </c>
      <c r="BM91" s="266" t="str">
        <f t="shared" si="38"/>
        <v/>
      </c>
      <c r="BN91" s="266" t="str">
        <f t="shared" si="38"/>
        <v/>
      </c>
      <c r="BO91" s="266" t="str">
        <f t="shared" si="38"/>
        <v/>
      </c>
      <c r="BP91" s="266" t="str">
        <f t="shared" si="38"/>
        <v/>
      </c>
      <c r="BQ91" s="266" t="str">
        <f t="shared" si="38"/>
        <v/>
      </c>
      <c r="BR91" s="266" t="str">
        <f t="shared" ref="BR91:CZ91" si="39">IF(ISBLANK(BR$6),"",SUM(BR74:BR90))</f>
        <v/>
      </c>
      <c r="BS91" s="266" t="str">
        <f t="shared" si="39"/>
        <v/>
      </c>
      <c r="BT91" s="266" t="str">
        <f t="shared" si="39"/>
        <v/>
      </c>
      <c r="BU91" s="266" t="str">
        <f t="shared" si="39"/>
        <v/>
      </c>
      <c r="BV91" s="266" t="str">
        <f t="shared" si="39"/>
        <v/>
      </c>
      <c r="BW91" s="266" t="str">
        <f t="shared" si="39"/>
        <v/>
      </c>
      <c r="BX91" s="266" t="str">
        <f t="shared" si="39"/>
        <v/>
      </c>
      <c r="BY91" s="266" t="str">
        <f t="shared" si="39"/>
        <v/>
      </c>
      <c r="BZ91" s="266" t="str">
        <f t="shared" si="39"/>
        <v/>
      </c>
      <c r="CA91" s="266" t="str">
        <f t="shared" si="39"/>
        <v/>
      </c>
      <c r="CB91" s="266" t="str">
        <f t="shared" si="39"/>
        <v/>
      </c>
      <c r="CC91" s="266" t="str">
        <f t="shared" si="39"/>
        <v/>
      </c>
      <c r="CD91" s="266" t="str">
        <f t="shared" si="39"/>
        <v/>
      </c>
      <c r="CE91" s="266" t="str">
        <f t="shared" si="39"/>
        <v/>
      </c>
      <c r="CF91" s="266" t="str">
        <f t="shared" si="39"/>
        <v/>
      </c>
      <c r="CG91" s="266" t="str">
        <f t="shared" si="39"/>
        <v/>
      </c>
      <c r="CH91" s="266" t="str">
        <f t="shared" si="39"/>
        <v/>
      </c>
      <c r="CI91" s="266" t="str">
        <f t="shared" si="39"/>
        <v/>
      </c>
      <c r="CJ91" s="266" t="str">
        <f t="shared" si="39"/>
        <v/>
      </c>
      <c r="CK91" s="266" t="str">
        <f t="shared" si="39"/>
        <v/>
      </c>
      <c r="CL91" s="266" t="str">
        <f t="shared" si="39"/>
        <v/>
      </c>
      <c r="CM91" s="266" t="str">
        <f t="shared" si="39"/>
        <v/>
      </c>
      <c r="CN91" s="266" t="str">
        <f t="shared" si="39"/>
        <v/>
      </c>
      <c r="CO91" s="266" t="str">
        <f t="shared" si="39"/>
        <v/>
      </c>
      <c r="CP91" s="266" t="str">
        <f t="shared" si="39"/>
        <v/>
      </c>
      <c r="CQ91" s="266" t="str">
        <f t="shared" si="39"/>
        <v/>
      </c>
      <c r="CR91" s="266" t="str">
        <f t="shared" si="39"/>
        <v/>
      </c>
      <c r="CS91" s="266" t="str">
        <f t="shared" si="39"/>
        <v/>
      </c>
      <c r="CT91" s="266" t="str">
        <f t="shared" si="39"/>
        <v/>
      </c>
      <c r="CU91" s="266" t="str">
        <f t="shared" si="39"/>
        <v/>
      </c>
      <c r="CV91" s="266" t="str">
        <f t="shared" si="39"/>
        <v/>
      </c>
      <c r="CW91" s="266" t="str">
        <f t="shared" si="39"/>
        <v/>
      </c>
      <c r="CX91" s="266" t="str">
        <f t="shared" si="39"/>
        <v/>
      </c>
      <c r="CY91" s="266" t="str">
        <f t="shared" si="39"/>
        <v/>
      </c>
      <c r="CZ91" s="266" t="str">
        <f t="shared" si="39"/>
        <v/>
      </c>
    </row>
    <row r="92" spans="2:104" ht="24.95" customHeight="1" thickTop="1">
      <c r="B92" s="473"/>
      <c r="C92" s="272"/>
      <c r="D92" s="48" t="s">
        <v>259</v>
      </c>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row>
    <row r="93" spans="2:104" ht="24.95" customHeight="1">
      <c r="B93" s="473" t="s">
        <v>708</v>
      </c>
      <c r="C93" s="272"/>
      <c r="D93" s="49" t="s">
        <v>260</v>
      </c>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50"/>
    </row>
    <row r="94" spans="2:104" ht="24.95" customHeight="1">
      <c r="B94" s="473"/>
      <c r="C94" s="268" t="s">
        <v>719</v>
      </c>
      <c r="D94" s="200" t="s">
        <v>261</v>
      </c>
      <c r="E94" s="201" t="str">
        <f>IF(ISBLANK(E$6),"",SUM(E60:E61))</f>
        <v/>
      </c>
      <c r="F94" s="201" t="str">
        <f t="shared" ref="F94:BQ94" si="40">IF(ISBLANK(F$6),"",SUM(F60:F61))</f>
        <v/>
      </c>
      <c r="G94" s="201" t="str">
        <f t="shared" si="40"/>
        <v/>
      </c>
      <c r="H94" s="201" t="str">
        <f t="shared" si="40"/>
        <v/>
      </c>
      <c r="I94" s="201" t="str">
        <f t="shared" si="40"/>
        <v/>
      </c>
      <c r="J94" s="201" t="str">
        <f t="shared" si="40"/>
        <v/>
      </c>
      <c r="K94" s="201" t="str">
        <f t="shared" si="40"/>
        <v/>
      </c>
      <c r="L94" s="201" t="str">
        <f t="shared" si="40"/>
        <v/>
      </c>
      <c r="M94" s="201" t="str">
        <f t="shared" si="40"/>
        <v/>
      </c>
      <c r="N94" s="201" t="str">
        <f t="shared" si="40"/>
        <v/>
      </c>
      <c r="O94" s="201" t="str">
        <f t="shared" si="40"/>
        <v/>
      </c>
      <c r="P94" s="201" t="str">
        <f t="shared" si="40"/>
        <v/>
      </c>
      <c r="Q94" s="201" t="str">
        <f t="shared" si="40"/>
        <v/>
      </c>
      <c r="R94" s="201" t="str">
        <f t="shared" si="40"/>
        <v/>
      </c>
      <c r="S94" s="201" t="str">
        <f t="shared" si="40"/>
        <v/>
      </c>
      <c r="T94" s="201" t="str">
        <f t="shared" si="40"/>
        <v/>
      </c>
      <c r="U94" s="201" t="str">
        <f t="shared" si="40"/>
        <v/>
      </c>
      <c r="V94" s="201" t="str">
        <f t="shared" si="40"/>
        <v/>
      </c>
      <c r="W94" s="201" t="str">
        <f t="shared" si="40"/>
        <v/>
      </c>
      <c r="X94" s="201" t="str">
        <f t="shared" si="40"/>
        <v/>
      </c>
      <c r="Y94" s="201" t="str">
        <f t="shared" si="40"/>
        <v/>
      </c>
      <c r="Z94" s="201" t="str">
        <f t="shared" si="40"/>
        <v/>
      </c>
      <c r="AA94" s="201" t="str">
        <f t="shared" si="40"/>
        <v/>
      </c>
      <c r="AB94" s="201" t="str">
        <f t="shared" si="40"/>
        <v/>
      </c>
      <c r="AC94" s="201" t="str">
        <f t="shared" si="40"/>
        <v/>
      </c>
      <c r="AD94" s="201" t="str">
        <f t="shared" si="40"/>
        <v/>
      </c>
      <c r="AE94" s="201" t="str">
        <f t="shared" si="40"/>
        <v/>
      </c>
      <c r="AF94" s="201" t="str">
        <f t="shared" si="40"/>
        <v/>
      </c>
      <c r="AG94" s="201" t="str">
        <f t="shared" si="40"/>
        <v/>
      </c>
      <c r="AH94" s="201" t="str">
        <f t="shared" si="40"/>
        <v/>
      </c>
      <c r="AI94" s="201" t="str">
        <f t="shared" si="40"/>
        <v/>
      </c>
      <c r="AJ94" s="201" t="str">
        <f t="shared" si="40"/>
        <v/>
      </c>
      <c r="AK94" s="201" t="str">
        <f t="shared" si="40"/>
        <v/>
      </c>
      <c r="AL94" s="201" t="str">
        <f t="shared" si="40"/>
        <v/>
      </c>
      <c r="AM94" s="201" t="str">
        <f t="shared" si="40"/>
        <v/>
      </c>
      <c r="AN94" s="201" t="str">
        <f t="shared" si="40"/>
        <v/>
      </c>
      <c r="AO94" s="201" t="str">
        <f t="shared" si="40"/>
        <v/>
      </c>
      <c r="AP94" s="201" t="str">
        <f t="shared" si="40"/>
        <v/>
      </c>
      <c r="AQ94" s="201" t="str">
        <f t="shared" si="40"/>
        <v/>
      </c>
      <c r="AR94" s="201" t="str">
        <f t="shared" si="40"/>
        <v/>
      </c>
      <c r="AS94" s="201" t="str">
        <f t="shared" si="40"/>
        <v/>
      </c>
      <c r="AT94" s="201" t="str">
        <f t="shared" si="40"/>
        <v/>
      </c>
      <c r="AU94" s="201" t="str">
        <f t="shared" si="40"/>
        <v/>
      </c>
      <c r="AV94" s="201" t="str">
        <f t="shared" si="40"/>
        <v/>
      </c>
      <c r="AW94" s="201" t="str">
        <f t="shared" si="40"/>
        <v/>
      </c>
      <c r="AX94" s="201" t="str">
        <f t="shared" si="40"/>
        <v/>
      </c>
      <c r="AY94" s="201" t="str">
        <f t="shared" si="40"/>
        <v/>
      </c>
      <c r="AZ94" s="201" t="str">
        <f t="shared" si="40"/>
        <v/>
      </c>
      <c r="BA94" s="201" t="str">
        <f t="shared" si="40"/>
        <v/>
      </c>
      <c r="BB94" s="201" t="str">
        <f t="shared" si="40"/>
        <v/>
      </c>
      <c r="BC94" s="201" t="str">
        <f t="shared" si="40"/>
        <v/>
      </c>
      <c r="BD94" s="201" t="str">
        <f t="shared" si="40"/>
        <v/>
      </c>
      <c r="BE94" s="201" t="str">
        <f t="shared" si="40"/>
        <v/>
      </c>
      <c r="BF94" s="201" t="str">
        <f t="shared" si="40"/>
        <v/>
      </c>
      <c r="BG94" s="201" t="str">
        <f t="shared" si="40"/>
        <v/>
      </c>
      <c r="BH94" s="201" t="str">
        <f t="shared" si="40"/>
        <v/>
      </c>
      <c r="BI94" s="201" t="str">
        <f t="shared" si="40"/>
        <v/>
      </c>
      <c r="BJ94" s="201" t="str">
        <f t="shared" si="40"/>
        <v/>
      </c>
      <c r="BK94" s="201" t="str">
        <f t="shared" si="40"/>
        <v/>
      </c>
      <c r="BL94" s="201" t="str">
        <f t="shared" si="40"/>
        <v/>
      </c>
      <c r="BM94" s="201" t="str">
        <f t="shared" si="40"/>
        <v/>
      </c>
      <c r="BN94" s="201" t="str">
        <f t="shared" si="40"/>
        <v/>
      </c>
      <c r="BO94" s="201" t="str">
        <f t="shared" si="40"/>
        <v/>
      </c>
      <c r="BP94" s="201" t="str">
        <f t="shared" si="40"/>
        <v/>
      </c>
      <c r="BQ94" s="201" t="str">
        <f t="shared" si="40"/>
        <v/>
      </c>
      <c r="BR94" s="201" t="str">
        <f t="shared" ref="BR94:CZ94" si="41">IF(ISBLANK(BR$6),"",SUM(BR60:BR61))</f>
        <v/>
      </c>
      <c r="BS94" s="201" t="str">
        <f t="shared" si="41"/>
        <v/>
      </c>
      <c r="BT94" s="201" t="str">
        <f t="shared" si="41"/>
        <v/>
      </c>
      <c r="BU94" s="201" t="str">
        <f t="shared" si="41"/>
        <v/>
      </c>
      <c r="BV94" s="201" t="str">
        <f t="shared" si="41"/>
        <v/>
      </c>
      <c r="BW94" s="201" t="str">
        <f t="shared" si="41"/>
        <v/>
      </c>
      <c r="BX94" s="201" t="str">
        <f t="shared" si="41"/>
        <v/>
      </c>
      <c r="BY94" s="201" t="str">
        <f t="shared" si="41"/>
        <v/>
      </c>
      <c r="BZ94" s="201" t="str">
        <f t="shared" si="41"/>
        <v/>
      </c>
      <c r="CA94" s="201" t="str">
        <f t="shared" si="41"/>
        <v/>
      </c>
      <c r="CB94" s="201" t="str">
        <f t="shared" si="41"/>
        <v/>
      </c>
      <c r="CC94" s="201" t="str">
        <f t="shared" si="41"/>
        <v/>
      </c>
      <c r="CD94" s="201" t="str">
        <f t="shared" si="41"/>
        <v/>
      </c>
      <c r="CE94" s="201" t="str">
        <f t="shared" si="41"/>
        <v/>
      </c>
      <c r="CF94" s="201" t="str">
        <f t="shared" si="41"/>
        <v/>
      </c>
      <c r="CG94" s="201" t="str">
        <f t="shared" si="41"/>
        <v/>
      </c>
      <c r="CH94" s="201" t="str">
        <f t="shared" si="41"/>
        <v/>
      </c>
      <c r="CI94" s="201" t="str">
        <f t="shared" si="41"/>
        <v/>
      </c>
      <c r="CJ94" s="201" t="str">
        <f t="shared" si="41"/>
        <v/>
      </c>
      <c r="CK94" s="201" t="str">
        <f t="shared" si="41"/>
        <v/>
      </c>
      <c r="CL94" s="201" t="str">
        <f t="shared" si="41"/>
        <v/>
      </c>
      <c r="CM94" s="201" t="str">
        <f t="shared" si="41"/>
        <v/>
      </c>
      <c r="CN94" s="201" t="str">
        <f t="shared" si="41"/>
        <v/>
      </c>
      <c r="CO94" s="201" t="str">
        <f t="shared" si="41"/>
        <v/>
      </c>
      <c r="CP94" s="201" t="str">
        <f t="shared" si="41"/>
        <v/>
      </c>
      <c r="CQ94" s="201" t="str">
        <f t="shared" si="41"/>
        <v/>
      </c>
      <c r="CR94" s="201" t="str">
        <f t="shared" si="41"/>
        <v/>
      </c>
      <c r="CS94" s="201" t="str">
        <f t="shared" si="41"/>
        <v/>
      </c>
      <c r="CT94" s="201" t="str">
        <f t="shared" si="41"/>
        <v/>
      </c>
      <c r="CU94" s="201" t="str">
        <f t="shared" si="41"/>
        <v/>
      </c>
      <c r="CV94" s="201" t="str">
        <f t="shared" si="41"/>
        <v/>
      </c>
      <c r="CW94" s="201" t="str">
        <f t="shared" si="41"/>
        <v/>
      </c>
      <c r="CX94" s="201" t="str">
        <f t="shared" si="41"/>
        <v/>
      </c>
      <c r="CY94" s="201" t="str">
        <f t="shared" si="41"/>
        <v/>
      </c>
      <c r="CZ94" s="201" t="str">
        <f t="shared" si="41"/>
        <v/>
      </c>
    </row>
    <row r="95" spans="2:104" ht="24.95" customHeight="1">
      <c r="B95" s="473"/>
      <c r="C95" s="268" t="s">
        <v>719</v>
      </c>
      <c r="D95" s="200" t="s">
        <v>262</v>
      </c>
      <c r="E95" s="201" t="str">
        <f t="shared" ref="E95:AJ95" si="42">IF(ISBLANK(E$6),"",SUM(E91:E92,E72,E68))</f>
        <v/>
      </c>
      <c r="F95" s="201" t="str">
        <f t="shared" si="42"/>
        <v/>
      </c>
      <c r="G95" s="201" t="str">
        <f t="shared" si="42"/>
        <v/>
      </c>
      <c r="H95" s="201" t="str">
        <f t="shared" si="42"/>
        <v/>
      </c>
      <c r="I95" s="201" t="str">
        <f t="shared" si="42"/>
        <v/>
      </c>
      <c r="J95" s="201" t="str">
        <f t="shared" si="42"/>
        <v/>
      </c>
      <c r="K95" s="201" t="str">
        <f t="shared" si="42"/>
        <v/>
      </c>
      <c r="L95" s="201" t="str">
        <f t="shared" si="42"/>
        <v/>
      </c>
      <c r="M95" s="201" t="str">
        <f t="shared" si="42"/>
        <v/>
      </c>
      <c r="N95" s="201" t="str">
        <f t="shared" si="42"/>
        <v/>
      </c>
      <c r="O95" s="201" t="str">
        <f t="shared" si="42"/>
        <v/>
      </c>
      <c r="P95" s="201" t="str">
        <f t="shared" si="42"/>
        <v/>
      </c>
      <c r="Q95" s="201" t="str">
        <f t="shared" si="42"/>
        <v/>
      </c>
      <c r="R95" s="201" t="str">
        <f t="shared" si="42"/>
        <v/>
      </c>
      <c r="S95" s="201" t="str">
        <f t="shared" si="42"/>
        <v/>
      </c>
      <c r="T95" s="201" t="str">
        <f t="shared" si="42"/>
        <v/>
      </c>
      <c r="U95" s="201" t="str">
        <f t="shared" si="42"/>
        <v/>
      </c>
      <c r="V95" s="201" t="str">
        <f t="shared" si="42"/>
        <v/>
      </c>
      <c r="W95" s="201" t="str">
        <f t="shared" si="42"/>
        <v/>
      </c>
      <c r="X95" s="201" t="str">
        <f t="shared" si="42"/>
        <v/>
      </c>
      <c r="Y95" s="201" t="str">
        <f t="shared" si="42"/>
        <v/>
      </c>
      <c r="Z95" s="201" t="str">
        <f t="shared" si="42"/>
        <v/>
      </c>
      <c r="AA95" s="201" t="str">
        <f t="shared" si="42"/>
        <v/>
      </c>
      <c r="AB95" s="201" t="str">
        <f t="shared" si="42"/>
        <v/>
      </c>
      <c r="AC95" s="201" t="str">
        <f t="shared" si="42"/>
        <v/>
      </c>
      <c r="AD95" s="201" t="str">
        <f t="shared" si="42"/>
        <v/>
      </c>
      <c r="AE95" s="201" t="str">
        <f t="shared" si="42"/>
        <v/>
      </c>
      <c r="AF95" s="201" t="str">
        <f t="shared" si="42"/>
        <v/>
      </c>
      <c r="AG95" s="201" t="str">
        <f t="shared" si="42"/>
        <v/>
      </c>
      <c r="AH95" s="201" t="str">
        <f t="shared" si="42"/>
        <v/>
      </c>
      <c r="AI95" s="201" t="str">
        <f t="shared" si="42"/>
        <v/>
      </c>
      <c r="AJ95" s="201" t="str">
        <f t="shared" si="42"/>
        <v/>
      </c>
      <c r="AK95" s="201" t="str">
        <f t="shared" ref="AK95:BP95" si="43">IF(ISBLANK(AK$6),"",SUM(AK91:AK92,AK72,AK68))</f>
        <v/>
      </c>
      <c r="AL95" s="201" t="str">
        <f t="shared" si="43"/>
        <v/>
      </c>
      <c r="AM95" s="201" t="str">
        <f t="shared" si="43"/>
        <v/>
      </c>
      <c r="AN95" s="201" t="str">
        <f t="shared" si="43"/>
        <v/>
      </c>
      <c r="AO95" s="201" t="str">
        <f t="shared" si="43"/>
        <v/>
      </c>
      <c r="AP95" s="201" t="str">
        <f t="shared" si="43"/>
        <v/>
      </c>
      <c r="AQ95" s="201" t="str">
        <f t="shared" si="43"/>
        <v/>
      </c>
      <c r="AR95" s="201" t="str">
        <f t="shared" si="43"/>
        <v/>
      </c>
      <c r="AS95" s="201" t="str">
        <f t="shared" si="43"/>
        <v/>
      </c>
      <c r="AT95" s="201" t="str">
        <f t="shared" si="43"/>
        <v/>
      </c>
      <c r="AU95" s="201" t="str">
        <f t="shared" si="43"/>
        <v/>
      </c>
      <c r="AV95" s="201" t="str">
        <f t="shared" si="43"/>
        <v/>
      </c>
      <c r="AW95" s="201" t="str">
        <f t="shared" si="43"/>
        <v/>
      </c>
      <c r="AX95" s="201" t="str">
        <f t="shared" si="43"/>
        <v/>
      </c>
      <c r="AY95" s="201" t="str">
        <f t="shared" si="43"/>
        <v/>
      </c>
      <c r="AZ95" s="201" t="str">
        <f t="shared" si="43"/>
        <v/>
      </c>
      <c r="BA95" s="201" t="str">
        <f t="shared" si="43"/>
        <v/>
      </c>
      <c r="BB95" s="201" t="str">
        <f t="shared" si="43"/>
        <v/>
      </c>
      <c r="BC95" s="201" t="str">
        <f t="shared" si="43"/>
        <v/>
      </c>
      <c r="BD95" s="201" t="str">
        <f t="shared" si="43"/>
        <v/>
      </c>
      <c r="BE95" s="201" t="str">
        <f t="shared" si="43"/>
        <v/>
      </c>
      <c r="BF95" s="201" t="str">
        <f t="shared" si="43"/>
        <v/>
      </c>
      <c r="BG95" s="201" t="str">
        <f t="shared" si="43"/>
        <v/>
      </c>
      <c r="BH95" s="201" t="str">
        <f t="shared" si="43"/>
        <v/>
      </c>
      <c r="BI95" s="201" t="str">
        <f t="shared" si="43"/>
        <v/>
      </c>
      <c r="BJ95" s="201" t="str">
        <f t="shared" si="43"/>
        <v/>
      </c>
      <c r="BK95" s="201" t="str">
        <f t="shared" si="43"/>
        <v/>
      </c>
      <c r="BL95" s="201" t="str">
        <f t="shared" si="43"/>
        <v/>
      </c>
      <c r="BM95" s="201" t="str">
        <f t="shared" si="43"/>
        <v/>
      </c>
      <c r="BN95" s="201" t="str">
        <f t="shared" si="43"/>
        <v/>
      </c>
      <c r="BO95" s="201" t="str">
        <f t="shared" si="43"/>
        <v/>
      </c>
      <c r="BP95" s="201" t="str">
        <f t="shared" si="43"/>
        <v/>
      </c>
      <c r="BQ95" s="201" t="str">
        <f t="shared" ref="BQ95:CZ95" si="44">IF(ISBLANK(BQ$6),"",SUM(BQ91:BQ92,BQ72,BQ68))</f>
        <v/>
      </c>
      <c r="BR95" s="201" t="str">
        <f t="shared" si="44"/>
        <v/>
      </c>
      <c r="BS95" s="201" t="str">
        <f t="shared" si="44"/>
        <v/>
      </c>
      <c r="BT95" s="201" t="str">
        <f t="shared" si="44"/>
        <v/>
      </c>
      <c r="BU95" s="201" t="str">
        <f t="shared" si="44"/>
        <v/>
      </c>
      <c r="BV95" s="201" t="str">
        <f t="shared" si="44"/>
        <v/>
      </c>
      <c r="BW95" s="201" t="str">
        <f t="shared" si="44"/>
        <v/>
      </c>
      <c r="BX95" s="201" t="str">
        <f t="shared" si="44"/>
        <v/>
      </c>
      <c r="BY95" s="201" t="str">
        <f t="shared" si="44"/>
        <v/>
      </c>
      <c r="BZ95" s="201" t="str">
        <f t="shared" si="44"/>
        <v/>
      </c>
      <c r="CA95" s="201" t="str">
        <f t="shared" si="44"/>
        <v/>
      </c>
      <c r="CB95" s="201" t="str">
        <f t="shared" si="44"/>
        <v/>
      </c>
      <c r="CC95" s="201" t="str">
        <f t="shared" si="44"/>
        <v/>
      </c>
      <c r="CD95" s="201" t="str">
        <f t="shared" si="44"/>
        <v/>
      </c>
      <c r="CE95" s="201" t="str">
        <f t="shared" si="44"/>
        <v/>
      </c>
      <c r="CF95" s="201" t="str">
        <f t="shared" si="44"/>
        <v/>
      </c>
      <c r="CG95" s="201" t="str">
        <f t="shared" si="44"/>
        <v/>
      </c>
      <c r="CH95" s="201" t="str">
        <f t="shared" si="44"/>
        <v/>
      </c>
      <c r="CI95" s="201" t="str">
        <f t="shared" si="44"/>
        <v/>
      </c>
      <c r="CJ95" s="201" t="str">
        <f t="shared" si="44"/>
        <v/>
      </c>
      <c r="CK95" s="201" t="str">
        <f t="shared" si="44"/>
        <v/>
      </c>
      <c r="CL95" s="201" t="str">
        <f t="shared" si="44"/>
        <v/>
      </c>
      <c r="CM95" s="201" t="str">
        <f t="shared" si="44"/>
        <v/>
      </c>
      <c r="CN95" s="201" t="str">
        <f t="shared" si="44"/>
        <v/>
      </c>
      <c r="CO95" s="201" t="str">
        <f t="shared" si="44"/>
        <v/>
      </c>
      <c r="CP95" s="201" t="str">
        <f t="shared" si="44"/>
        <v/>
      </c>
      <c r="CQ95" s="201" t="str">
        <f t="shared" si="44"/>
        <v/>
      </c>
      <c r="CR95" s="201" t="str">
        <f t="shared" si="44"/>
        <v/>
      </c>
      <c r="CS95" s="201" t="str">
        <f t="shared" si="44"/>
        <v/>
      </c>
      <c r="CT95" s="201" t="str">
        <f t="shared" si="44"/>
        <v/>
      </c>
      <c r="CU95" s="201" t="str">
        <f t="shared" si="44"/>
        <v/>
      </c>
      <c r="CV95" s="201" t="str">
        <f t="shared" si="44"/>
        <v/>
      </c>
      <c r="CW95" s="201" t="str">
        <f t="shared" si="44"/>
        <v/>
      </c>
      <c r="CX95" s="201" t="str">
        <f t="shared" si="44"/>
        <v/>
      </c>
      <c r="CY95" s="201" t="str">
        <f t="shared" si="44"/>
        <v/>
      </c>
      <c r="CZ95" s="201" t="str">
        <f t="shared" si="44"/>
        <v/>
      </c>
    </row>
    <row r="96" spans="2:104" ht="24.95" customHeight="1">
      <c r="B96" s="473"/>
      <c r="C96" s="268" t="s">
        <v>719</v>
      </c>
      <c r="D96" s="200" t="s">
        <v>263</v>
      </c>
      <c r="E96" s="201" t="str">
        <f>IF(ISBLANK(E$6),"",E94-E95)</f>
        <v/>
      </c>
      <c r="F96" s="201" t="str">
        <f t="shared" ref="F96:BQ96" si="45">IF(ISBLANK(F$6),"",F94-F95)</f>
        <v/>
      </c>
      <c r="G96" s="201" t="str">
        <f t="shared" si="45"/>
        <v/>
      </c>
      <c r="H96" s="201" t="str">
        <f t="shared" si="45"/>
        <v/>
      </c>
      <c r="I96" s="201" t="str">
        <f t="shared" si="45"/>
        <v/>
      </c>
      <c r="J96" s="201" t="str">
        <f t="shared" si="45"/>
        <v/>
      </c>
      <c r="K96" s="201" t="str">
        <f t="shared" si="45"/>
        <v/>
      </c>
      <c r="L96" s="201" t="str">
        <f t="shared" si="45"/>
        <v/>
      </c>
      <c r="M96" s="201" t="str">
        <f t="shared" si="45"/>
        <v/>
      </c>
      <c r="N96" s="201" t="str">
        <f t="shared" si="45"/>
        <v/>
      </c>
      <c r="O96" s="201" t="str">
        <f t="shared" si="45"/>
        <v/>
      </c>
      <c r="P96" s="201" t="str">
        <f t="shared" si="45"/>
        <v/>
      </c>
      <c r="Q96" s="201" t="str">
        <f t="shared" si="45"/>
        <v/>
      </c>
      <c r="R96" s="201" t="str">
        <f t="shared" si="45"/>
        <v/>
      </c>
      <c r="S96" s="201" t="str">
        <f t="shared" si="45"/>
        <v/>
      </c>
      <c r="T96" s="201" t="str">
        <f t="shared" si="45"/>
        <v/>
      </c>
      <c r="U96" s="201" t="str">
        <f t="shared" si="45"/>
        <v/>
      </c>
      <c r="V96" s="201" t="str">
        <f t="shared" si="45"/>
        <v/>
      </c>
      <c r="W96" s="201" t="str">
        <f t="shared" si="45"/>
        <v/>
      </c>
      <c r="X96" s="201" t="str">
        <f t="shared" si="45"/>
        <v/>
      </c>
      <c r="Y96" s="201" t="str">
        <f t="shared" si="45"/>
        <v/>
      </c>
      <c r="Z96" s="201" t="str">
        <f t="shared" si="45"/>
        <v/>
      </c>
      <c r="AA96" s="201" t="str">
        <f t="shared" si="45"/>
        <v/>
      </c>
      <c r="AB96" s="201" t="str">
        <f t="shared" si="45"/>
        <v/>
      </c>
      <c r="AC96" s="201" t="str">
        <f t="shared" si="45"/>
        <v/>
      </c>
      <c r="AD96" s="201" t="str">
        <f t="shared" si="45"/>
        <v/>
      </c>
      <c r="AE96" s="201" t="str">
        <f t="shared" si="45"/>
        <v/>
      </c>
      <c r="AF96" s="201" t="str">
        <f t="shared" si="45"/>
        <v/>
      </c>
      <c r="AG96" s="201" t="str">
        <f t="shared" si="45"/>
        <v/>
      </c>
      <c r="AH96" s="201" t="str">
        <f t="shared" si="45"/>
        <v/>
      </c>
      <c r="AI96" s="201" t="str">
        <f t="shared" si="45"/>
        <v/>
      </c>
      <c r="AJ96" s="201" t="str">
        <f t="shared" si="45"/>
        <v/>
      </c>
      <c r="AK96" s="201" t="str">
        <f t="shared" si="45"/>
        <v/>
      </c>
      <c r="AL96" s="201" t="str">
        <f t="shared" si="45"/>
        <v/>
      </c>
      <c r="AM96" s="201" t="str">
        <f t="shared" si="45"/>
        <v/>
      </c>
      <c r="AN96" s="201" t="str">
        <f t="shared" si="45"/>
        <v/>
      </c>
      <c r="AO96" s="201" t="str">
        <f t="shared" si="45"/>
        <v/>
      </c>
      <c r="AP96" s="201" t="str">
        <f t="shared" si="45"/>
        <v/>
      </c>
      <c r="AQ96" s="201" t="str">
        <f t="shared" si="45"/>
        <v/>
      </c>
      <c r="AR96" s="201" t="str">
        <f t="shared" si="45"/>
        <v/>
      </c>
      <c r="AS96" s="201" t="str">
        <f t="shared" si="45"/>
        <v/>
      </c>
      <c r="AT96" s="201" t="str">
        <f t="shared" si="45"/>
        <v/>
      </c>
      <c r="AU96" s="201" t="str">
        <f t="shared" si="45"/>
        <v/>
      </c>
      <c r="AV96" s="201" t="str">
        <f t="shared" si="45"/>
        <v/>
      </c>
      <c r="AW96" s="201" t="str">
        <f t="shared" si="45"/>
        <v/>
      </c>
      <c r="AX96" s="201" t="str">
        <f t="shared" si="45"/>
        <v/>
      </c>
      <c r="AY96" s="201" t="str">
        <f t="shared" si="45"/>
        <v/>
      </c>
      <c r="AZ96" s="201" t="str">
        <f t="shared" si="45"/>
        <v/>
      </c>
      <c r="BA96" s="201" t="str">
        <f t="shared" si="45"/>
        <v/>
      </c>
      <c r="BB96" s="201" t="str">
        <f t="shared" si="45"/>
        <v/>
      </c>
      <c r="BC96" s="201" t="str">
        <f t="shared" si="45"/>
        <v/>
      </c>
      <c r="BD96" s="201" t="str">
        <f t="shared" si="45"/>
        <v/>
      </c>
      <c r="BE96" s="201" t="str">
        <f t="shared" si="45"/>
        <v/>
      </c>
      <c r="BF96" s="201" t="str">
        <f t="shared" si="45"/>
        <v/>
      </c>
      <c r="BG96" s="201" t="str">
        <f t="shared" si="45"/>
        <v/>
      </c>
      <c r="BH96" s="201" t="str">
        <f t="shared" si="45"/>
        <v/>
      </c>
      <c r="BI96" s="201" t="str">
        <f t="shared" si="45"/>
        <v/>
      </c>
      <c r="BJ96" s="201" t="str">
        <f t="shared" si="45"/>
        <v/>
      </c>
      <c r="BK96" s="201" t="str">
        <f t="shared" si="45"/>
        <v/>
      </c>
      <c r="BL96" s="201" t="str">
        <f t="shared" si="45"/>
        <v/>
      </c>
      <c r="BM96" s="201" t="str">
        <f t="shared" si="45"/>
        <v/>
      </c>
      <c r="BN96" s="201" t="str">
        <f t="shared" si="45"/>
        <v/>
      </c>
      <c r="BO96" s="201" t="str">
        <f t="shared" si="45"/>
        <v/>
      </c>
      <c r="BP96" s="201" t="str">
        <f t="shared" si="45"/>
        <v/>
      </c>
      <c r="BQ96" s="201" t="str">
        <f t="shared" si="45"/>
        <v/>
      </c>
      <c r="BR96" s="201" t="str">
        <f t="shared" ref="BR96:CZ96" si="46">IF(ISBLANK(BR$6),"",BR94-BR95)</f>
        <v/>
      </c>
      <c r="BS96" s="201" t="str">
        <f t="shared" si="46"/>
        <v/>
      </c>
      <c r="BT96" s="201" t="str">
        <f t="shared" si="46"/>
        <v/>
      </c>
      <c r="BU96" s="201" t="str">
        <f t="shared" si="46"/>
        <v/>
      </c>
      <c r="BV96" s="201" t="str">
        <f t="shared" si="46"/>
        <v/>
      </c>
      <c r="BW96" s="201" t="str">
        <f t="shared" si="46"/>
        <v/>
      </c>
      <c r="BX96" s="201" t="str">
        <f t="shared" si="46"/>
        <v/>
      </c>
      <c r="BY96" s="201" t="str">
        <f t="shared" si="46"/>
        <v/>
      </c>
      <c r="BZ96" s="201" t="str">
        <f t="shared" si="46"/>
        <v/>
      </c>
      <c r="CA96" s="201" t="str">
        <f t="shared" si="46"/>
        <v/>
      </c>
      <c r="CB96" s="201" t="str">
        <f t="shared" si="46"/>
        <v/>
      </c>
      <c r="CC96" s="201" t="str">
        <f t="shared" si="46"/>
        <v/>
      </c>
      <c r="CD96" s="201" t="str">
        <f t="shared" si="46"/>
        <v/>
      </c>
      <c r="CE96" s="201" t="str">
        <f t="shared" si="46"/>
        <v/>
      </c>
      <c r="CF96" s="201" t="str">
        <f t="shared" si="46"/>
        <v/>
      </c>
      <c r="CG96" s="201" t="str">
        <f t="shared" si="46"/>
        <v/>
      </c>
      <c r="CH96" s="201" t="str">
        <f t="shared" si="46"/>
        <v/>
      </c>
      <c r="CI96" s="201" t="str">
        <f t="shared" si="46"/>
        <v/>
      </c>
      <c r="CJ96" s="201" t="str">
        <f t="shared" si="46"/>
        <v/>
      </c>
      <c r="CK96" s="201" t="str">
        <f t="shared" si="46"/>
        <v/>
      </c>
      <c r="CL96" s="201" t="str">
        <f t="shared" si="46"/>
        <v/>
      </c>
      <c r="CM96" s="201" t="str">
        <f t="shared" si="46"/>
        <v/>
      </c>
      <c r="CN96" s="201" t="str">
        <f t="shared" si="46"/>
        <v/>
      </c>
      <c r="CO96" s="201" t="str">
        <f t="shared" si="46"/>
        <v/>
      </c>
      <c r="CP96" s="201" t="str">
        <f t="shared" si="46"/>
        <v/>
      </c>
      <c r="CQ96" s="201" t="str">
        <f t="shared" si="46"/>
        <v/>
      </c>
      <c r="CR96" s="201" t="str">
        <f t="shared" si="46"/>
        <v/>
      </c>
      <c r="CS96" s="201" t="str">
        <f t="shared" si="46"/>
        <v/>
      </c>
      <c r="CT96" s="201" t="str">
        <f t="shared" si="46"/>
        <v/>
      </c>
      <c r="CU96" s="201" t="str">
        <f t="shared" si="46"/>
        <v/>
      </c>
      <c r="CV96" s="201" t="str">
        <f t="shared" si="46"/>
        <v/>
      </c>
      <c r="CW96" s="201" t="str">
        <f t="shared" si="46"/>
        <v/>
      </c>
      <c r="CX96" s="201" t="str">
        <f t="shared" si="46"/>
        <v/>
      </c>
      <c r="CY96" s="201" t="str">
        <f t="shared" si="46"/>
        <v/>
      </c>
      <c r="CZ96" s="201" t="str">
        <f t="shared" si="46"/>
        <v/>
      </c>
    </row>
    <row r="97" spans="2:104" ht="24.95" customHeight="1">
      <c r="B97" s="473"/>
      <c r="C97" s="272"/>
      <c r="D97" s="49" t="s">
        <v>314</v>
      </c>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50"/>
      <c r="CA97" s="50"/>
      <c r="CB97" s="50"/>
      <c r="CC97" s="50"/>
      <c r="CD97" s="50"/>
      <c r="CE97" s="50"/>
      <c r="CF97" s="50"/>
      <c r="CG97" s="50"/>
      <c r="CH97" s="50"/>
      <c r="CI97" s="50"/>
      <c r="CJ97" s="50"/>
      <c r="CK97" s="50"/>
      <c r="CL97" s="50"/>
      <c r="CM97" s="50"/>
      <c r="CN97" s="50"/>
      <c r="CO97" s="50"/>
      <c r="CP97" s="50"/>
      <c r="CQ97" s="50"/>
      <c r="CR97" s="50"/>
      <c r="CS97" s="50"/>
      <c r="CT97" s="50"/>
      <c r="CU97" s="50"/>
      <c r="CV97" s="50"/>
      <c r="CW97" s="50"/>
      <c r="CX97" s="50"/>
      <c r="CY97" s="50"/>
      <c r="CZ97" s="50"/>
    </row>
    <row r="98" spans="2:104" ht="24.95" customHeight="1">
      <c r="B98" s="473"/>
      <c r="C98" s="268" t="s">
        <v>719</v>
      </c>
      <c r="D98" s="200" t="s">
        <v>304</v>
      </c>
      <c r="E98" s="203"/>
      <c r="F98" s="203"/>
      <c r="G98" s="203"/>
      <c r="H98" s="203"/>
      <c r="I98" s="203"/>
      <c r="J98" s="203"/>
      <c r="K98" s="203"/>
      <c r="L98" s="203"/>
      <c r="M98" s="203"/>
      <c r="N98" s="203"/>
      <c r="O98" s="203"/>
      <c r="P98" s="203"/>
      <c r="Q98" s="203"/>
      <c r="R98" s="203"/>
      <c r="S98" s="203"/>
      <c r="T98" s="203"/>
      <c r="U98" s="203"/>
      <c r="V98" s="203"/>
      <c r="W98" s="203"/>
      <c r="X98" s="203"/>
      <c r="Y98" s="203"/>
      <c r="Z98" s="203"/>
      <c r="AA98" s="203"/>
      <c r="AB98" s="203"/>
      <c r="AC98" s="203"/>
      <c r="AD98" s="203"/>
      <c r="AE98" s="203"/>
      <c r="AF98" s="203"/>
      <c r="AG98" s="203"/>
      <c r="AH98" s="203"/>
      <c r="AI98" s="203"/>
      <c r="AJ98" s="203"/>
      <c r="AK98" s="203"/>
      <c r="AL98" s="203"/>
      <c r="AM98" s="203"/>
      <c r="AN98" s="203"/>
      <c r="AO98" s="203"/>
      <c r="AP98" s="203"/>
      <c r="AQ98" s="203"/>
      <c r="AR98" s="203"/>
      <c r="AS98" s="203"/>
      <c r="AT98" s="203"/>
      <c r="AU98" s="203"/>
      <c r="AV98" s="203"/>
      <c r="AW98" s="203"/>
      <c r="AX98" s="203"/>
      <c r="AY98" s="203"/>
      <c r="AZ98" s="203"/>
      <c r="BA98" s="203"/>
      <c r="BB98" s="203"/>
      <c r="BC98" s="203"/>
      <c r="BD98" s="203"/>
      <c r="BE98" s="203"/>
      <c r="BF98" s="203"/>
      <c r="BG98" s="203"/>
      <c r="BH98" s="203"/>
      <c r="BI98" s="203"/>
      <c r="BJ98" s="203"/>
      <c r="BK98" s="203"/>
      <c r="BL98" s="203"/>
      <c r="BM98" s="203"/>
      <c r="BN98" s="203"/>
      <c r="BO98" s="203"/>
      <c r="BP98" s="203"/>
      <c r="BQ98" s="203"/>
      <c r="BR98" s="203"/>
      <c r="BS98" s="203"/>
      <c r="BT98" s="203"/>
      <c r="BU98" s="203"/>
      <c r="BV98" s="203"/>
      <c r="BW98" s="203"/>
      <c r="BX98" s="203"/>
      <c r="BY98" s="203"/>
      <c r="BZ98" s="203"/>
      <c r="CA98" s="203"/>
      <c r="CB98" s="203"/>
      <c r="CC98" s="203"/>
      <c r="CD98" s="203"/>
      <c r="CE98" s="203"/>
      <c r="CF98" s="203"/>
      <c r="CG98" s="203"/>
      <c r="CH98" s="203"/>
      <c r="CI98" s="203"/>
      <c r="CJ98" s="203"/>
      <c r="CK98" s="203"/>
      <c r="CL98" s="203"/>
      <c r="CM98" s="203"/>
      <c r="CN98" s="203"/>
      <c r="CO98" s="203"/>
      <c r="CP98" s="203"/>
      <c r="CQ98" s="203"/>
      <c r="CR98" s="203"/>
      <c r="CS98" s="203"/>
      <c r="CT98" s="203"/>
      <c r="CU98" s="203"/>
      <c r="CV98" s="203"/>
      <c r="CW98" s="203"/>
      <c r="CX98" s="203"/>
      <c r="CY98" s="203"/>
      <c r="CZ98" s="203"/>
    </row>
    <row r="99" spans="2:104" ht="24.95" customHeight="1">
      <c r="B99" s="473"/>
      <c r="C99" s="268" t="s">
        <v>719</v>
      </c>
      <c r="D99" s="200" t="s">
        <v>264</v>
      </c>
      <c r="E99" s="201" t="str">
        <f>IF(ISBLANK(E$6),"",E96-E98)</f>
        <v/>
      </c>
      <c r="F99" s="201" t="str">
        <f t="shared" ref="F99:BQ99" si="47">IF(ISBLANK(F$6),"",F96-F98)</f>
        <v/>
      </c>
      <c r="G99" s="201" t="str">
        <f t="shared" si="47"/>
        <v/>
      </c>
      <c r="H99" s="201" t="str">
        <f t="shared" si="47"/>
        <v/>
      </c>
      <c r="I99" s="201" t="str">
        <f t="shared" si="47"/>
        <v/>
      </c>
      <c r="J99" s="201" t="str">
        <f t="shared" si="47"/>
        <v/>
      </c>
      <c r="K99" s="201" t="str">
        <f t="shared" si="47"/>
        <v/>
      </c>
      <c r="L99" s="201" t="str">
        <f t="shared" si="47"/>
        <v/>
      </c>
      <c r="M99" s="201" t="str">
        <f t="shared" si="47"/>
        <v/>
      </c>
      <c r="N99" s="201" t="str">
        <f t="shared" si="47"/>
        <v/>
      </c>
      <c r="O99" s="201" t="str">
        <f t="shared" si="47"/>
        <v/>
      </c>
      <c r="P99" s="201" t="str">
        <f t="shared" si="47"/>
        <v/>
      </c>
      <c r="Q99" s="201" t="str">
        <f t="shared" si="47"/>
        <v/>
      </c>
      <c r="R99" s="201" t="str">
        <f t="shared" si="47"/>
        <v/>
      </c>
      <c r="S99" s="201" t="str">
        <f t="shared" si="47"/>
        <v/>
      </c>
      <c r="T99" s="201" t="str">
        <f t="shared" si="47"/>
        <v/>
      </c>
      <c r="U99" s="201" t="str">
        <f t="shared" si="47"/>
        <v/>
      </c>
      <c r="V99" s="201" t="str">
        <f t="shared" si="47"/>
        <v/>
      </c>
      <c r="W99" s="201" t="str">
        <f t="shared" si="47"/>
        <v/>
      </c>
      <c r="X99" s="201" t="str">
        <f t="shared" si="47"/>
        <v/>
      </c>
      <c r="Y99" s="201" t="str">
        <f t="shared" si="47"/>
        <v/>
      </c>
      <c r="Z99" s="201" t="str">
        <f t="shared" si="47"/>
        <v/>
      </c>
      <c r="AA99" s="201" t="str">
        <f t="shared" si="47"/>
        <v/>
      </c>
      <c r="AB99" s="201" t="str">
        <f t="shared" si="47"/>
        <v/>
      </c>
      <c r="AC99" s="201" t="str">
        <f t="shared" si="47"/>
        <v/>
      </c>
      <c r="AD99" s="201" t="str">
        <f t="shared" si="47"/>
        <v/>
      </c>
      <c r="AE99" s="201" t="str">
        <f t="shared" si="47"/>
        <v/>
      </c>
      <c r="AF99" s="201" t="str">
        <f t="shared" si="47"/>
        <v/>
      </c>
      <c r="AG99" s="201" t="str">
        <f t="shared" si="47"/>
        <v/>
      </c>
      <c r="AH99" s="201" t="str">
        <f t="shared" si="47"/>
        <v/>
      </c>
      <c r="AI99" s="201" t="str">
        <f t="shared" si="47"/>
        <v/>
      </c>
      <c r="AJ99" s="201" t="str">
        <f t="shared" si="47"/>
        <v/>
      </c>
      <c r="AK99" s="201" t="str">
        <f t="shared" si="47"/>
        <v/>
      </c>
      <c r="AL99" s="201" t="str">
        <f t="shared" si="47"/>
        <v/>
      </c>
      <c r="AM99" s="201" t="str">
        <f t="shared" si="47"/>
        <v/>
      </c>
      <c r="AN99" s="201" t="str">
        <f t="shared" si="47"/>
        <v/>
      </c>
      <c r="AO99" s="201" t="str">
        <f t="shared" si="47"/>
        <v/>
      </c>
      <c r="AP99" s="201" t="str">
        <f t="shared" si="47"/>
        <v/>
      </c>
      <c r="AQ99" s="201" t="str">
        <f t="shared" si="47"/>
        <v/>
      </c>
      <c r="AR99" s="201" t="str">
        <f t="shared" si="47"/>
        <v/>
      </c>
      <c r="AS99" s="201" t="str">
        <f t="shared" si="47"/>
        <v/>
      </c>
      <c r="AT99" s="201" t="str">
        <f t="shared" si="47"/>
        <v/>
      </c>
      <c r="AU99" s="201" t="str">
        <f t="shared" si="47"/>
        <v/>
      </c>
      <c r="AV99" s="201" t="str">
        <f t="shared" si="47"/>
        <v/>
      </c>
      <c r="AW99" s="201" t="str">
        <f t="shared" si="47"/>
        <v/>
      </c>
      <c r="AX99" s="201" t="str">
        <f t="shared" si="47"/>
        <v/>
      </c>
      <c r="AY99" s="201" t="str">
        <f t="shared" si="47"/>
        <v/>
      </c>
      <c r="AZ99" s="201" t="str">
        <f t="shared" si="47"/>
        <v/>
      </c>
      <c r="BA99" s="201" t="str">
        <f t="shared" si="47"/>
        <v/>
      </c>
      <c r="BB99" s="201" t="str">
        <f t="shared" si="47"/>
        <v/>
      </c>
      <c r="BC99" s="201" t="str">
        <f t="shared" si="47"/>
        <v/>
      </c>
      <c r="BD99" s="201" t="str">
        <f t="shared" si="47"/>
        <v/>
      </c>
      <c r="BE99" s="201" t="str">
        <f t="shared" si="47"/>
        <v/>
      </c>
      <c r="BF99" s="201" t="str">
        <f t="shared" si="47"/>
        <v/>
      </c>
      <c r="BG99" s="201" t="str">
        <f t="shared" si="47"/>
        <v/>
      </c>
      <c r="BH99" s="201" t="str">
        <f t="shared" si="47"/>
        <v/>
      </c>
      <c r="BI99" s="201" t="str">
        <f t="shared" si="47"/>
        <v/>
      </c>
      <c r="BJ99" s="201" t="str">
        <f t="shared" si="47"/>
        <v/>
      </c>
      <c r="BK99" s="201" t="str">
        <f t="shared" si="47"/>
        <v/>
      </c>
      <c r="BL99" s="201" t="str">
        <f t="shared" si="47"/>
        <v/>
      </c>
      <c r="BM99" s="201" t="str">
        <f t="shared" si="47"/>
        <v/>
      </c>
      <c r="BN99" s="201" t="str">
        <f t="shared" si="47"/>
        <v/>
      </c>
      <c r="BO99" s="201" t="str">
        <f t="shared" si="47"/>
        <v/>
      </c>
      <c r="BP99" s="201" t="str">
        <f t="shared" si="47"/>
        <v/>
      </c>
      <c r="BQ99" s="201" t="str">
        <f t="shared" si="47"/>
        <v/>
      </c>
      <c r="BR99" s="201" t="str">
        <f t="shared" ref="BR99:CZ99" si="48">IF(ISBLANK(BR$6),"",BR96-BR98)</f>
        <v/>
      </c>
      <c r="BS99" s="201" t="str">
        <f t="shared" si="48"/>
        <v/>
      </c>
      <c r="BT99" s="201" t="str">
        <f t="shared" si="48"/>
        <v/>
      </c>
      <c r="BU99" s="201" t="str">
        <f t="shared" si="48"/>
        <v/>
      </c>
      <c r="BV99" s="201" t="str">
        <f t="shared" si="48"/>
        <v/>
      </c>
      <c r="BW99" s="201" t="str">
        <f t="shared" si="48"/>
        <v/>
      </c>
      <c r="BX99" s="201" t="str">
        <f t="shared" si="48"/>
        <v/>
      </c>
      <c r="BY99" s="201" t="str">
        <f t="shared" si="48"/>
        <v/>
      </c>
      <c r="BZ99" s="201" t="str">
        <f t="shared" si="48"/>
        <v/>
      </c>
      <c r="CA99" s="201" t="str">
        <f t="shared" si="48"/>
        <v/>
      </c>
      <c r="CB99" s="201" t="str">
        <f t="shared" si="48"/>
        <v/>
      </c>
      <c r="CC99" s="201" t="str">
        <f t="shared" si="48"/>
        <v/>
      </c>
      <c r="CD99" s="201" t="str">
        <f t="shared" si="48"/>
        <v/>
      </c>
      <c r="CE99" s="201" t="str">
        <f t="shared" si="48"/>
        <v/>
      </c>
      <c r="CF99" s="201" t="str">
        <f t="shared" si="48"/>
        <v/>
      </c>
      <c r="CG99" s="201" t="str">
        <f t="shared" si="48"/>
        <v/>
      </c>
      <c r="CH99" s="201" t="str">
        <f t="shared" si="48"/>
        <v/>
      </c>
      <c r="CI99" s="201" t="str">
        <f t="shared" si="48"/>
        <v/>
      </c>
      <c r="CJ99" s="201" t="str">
        <f t="shared" si="48"/>
        <v/>
      </c>
      <c r="CK99" s="201" t="str">
        <f t="shared" si="48"/>
        <v/>
      </c>
      <c r="CL99" s="201" t="str">
        <f t="shared" si="48"/>
        <v/>
      </c>
      <c r="CM99" s="201" t="str">
        <f t="shared" si="48"/>
        <v/>
      </c>
      <c r="CN99" s="201" t="str">
        <f t="shared" si="48"/>
        <v/>
      </c>
      <c r="CO99" s="201" t="str">
        <f t="shared" si="48"/>
        <v/>
      </c>
      <c r="CP99" s="201" t="str">
        <f t="shared" si="48"/>
        <v/>
      </c>
      <c r="CQ99" s="201" t="str">
        <f t="shared" si="48"/>
        <v/>
      </c>
      <c r="CR99" s="201" t="str">
        <f t="shared" si="48"/>
        <v/>
      </c>
      <c r="CS99" s="201" t="str">
        <f t="shared" si="48"/>
        <v/>
      </c>
      <c r="CT99" s="201" t="str">
        <f t="shared" si="48"/>
        <v/>
      </c>
      <c r="CU99" s="201" t="str">
        <f t="shared" si="48"/>
        <v/>
      </c>
      <c r="CV99" s="201" t="str">
        <f t="shared" si="48"/>
        <v/>
      </c>
      <c r="CW99" s="201" t="str">
        <f t="shared" si="48"/>
        <v/>
      </c>
      <c r="CX99" s="201" t="str">
        <f t="shared" si="48"/>
        <v/>
      </c>
      <c r="CY99" s="201" t="str">
        <f t="shared" si="48"/>
        <v/>
      </c>
      <c r="CZ99" s="201" t="str">
        <f t="shared" si="48"/>
        <v/>
      </c>
    </row>
    <row r="100" spans="2:104" s="12" customFormat="1">
      <c r="B100" s="109"/>
      <c r="C100" s="109"/>
    </row>
    <row r="101" spans="2:104"/>
    <row r="102" spans="2:104"/>
    <row r="103" spans="2:104"/>
    <row r="104" spans="2:104"/>
    <row r="105" spans="2:104"/>
    <row r="106" spans="2:104"/>
    <row r="107" spans="2:104"/>
    <row r="108" spans="2:104"/>
    <row r="109" spans="2:104"/>
    <row r="110" spans="2:104"/>
    <row r="111" spans="2:104"/>
    <row r="112" spans="2:104"/>
  </sheetData>
  <mergeCells count="8">
    <mergeCell ref="CX3:CY4"/>
    <mergeCell ref="B93:B99"/>
    <mergeCell ref="B51:B61"/>
    <mergeCell ref="B6:B25"/>
    <mergeCell ref="B26:B50"/>
    <mergeCell ref="B62:B92"/>
    <mergeCell ref="B2:S3"/>
    <mergeCell ref="B4:S4"/>
  </mergeCells>
  <conditionalFormatting sqref="E8:CZ8">
    <cfRule type="containsText" dxfId="3" priority="1" operator="containsText" text="Missing">
      <formula>NOT(ISERROR(SEARCH("Missing",E8)))</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93307C8-C282-481A-8FF4-FC76BF1BD3B4}">
          <x14:formula1>
            <xm:f>Datasheet!$C$50:$C$125</xm:f>
          </x14:formula1>
          <xm:sqref>E7:CZ7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73583-7940-4298-B6D1-28E4887972F1}">
  <sheetPr>
    <tabColor theme="7"/>
    <pageSetUpPr fitToPage="1"/>
  </sheetPr>
  <dimension ref="A1:N210"/>
  <sheetViews>
    <sheetView zoomScale="85" zoomScaleNormal="85" workbookViewId="0">
      <pane ySplit="4" topLeftCell="A5" activePane="bottomLeft" state="frozen"/>
      <selection pane="bottomLeft" activeCell="B64" sqref="B64"/>
    </sheetView>
  </sheetViews>
  <sheetFormatPr defaultColWidth="0" defaultRowHeight="15" customHeight="1" zeroHeight="1"/>
  <cols>
    <col min="1" max="1" width="55.7109375" style="492" customWidth="1"/>
    <col min="2" max="2" width="45.7109375" style="492" customWidth="1"/>
    <col min="3" max="3" width="2.7109375" style="480" customWidth="1"/>
    <col min="4" max="4" width="8.85546875" style="480" hidden="1" customWidth="1"/>
    <col min="5" max="6" width="0" style="480" hidden="1" customWidth="1"/>
    <col min="7" max="7" width="8.85546875" style="480" hidden="1" customWidth="1"/>
    <col min="8" max="9" width="0" style="480" hidden="1" customWidth="1"/>
    <col min="10" max="10" width="0" style="480" hidden="1"/>
    <col min="11" max="11" width="8.85546875" style="480" hidden="1"/>
    <col min="12" max="14" width="0" style="480" hidden="1"/>
    <col min="15" max="16384" width="8.85546875" style="480" hidden="1"/>
  </cols>
  <sheetData>
    <row r="1" spans="1:4">
      <c r="A1" s="480"/>
      <c r="B1" s="480"/>
    </row>
    <row r="2" spans="1:4" s="483" customFormat="1" ht="45" customHeight="1">
      <c r="A2" s="481"/>
      <c r="B2" s="481"/>
      <c r="C2" s="481"/>
      <c r="D2" s="482"/>
    </row>
    <row r="3" spans="1:4" s="485" customFormat="1">
      <c r="A3" s="484"/>
      <c r="B3" s="484"/>
      <c r="C3" s="480"/>
    </row>
    <row r="4" spans="1:4" s="485" customFormat="1" ht="18.75">
      <c r="A4" s="486"/>
      <c r="B4" s="486"/>
      <c r="C4" s="487"/>
    </row>
    <row r="5" spans="1:4" s="490" customFormat="1" ht="30" customHeight="1">
      <c r="A5" s="488" t="s">
        <v>779</v>
      </c>
      <c r="B5" s="488" t="s">
        <v>777</v>
      </c>
      <c r="C5" s="489"/>
    </row>
    <row r="6" spans="1:4" s="485" customFormat="1">
      <c r="A6" s="495" t="s">
        <v>111</v>
      </c>
      <c r="B6" s="495" t="s">
        <v>781</v>
      </c>
      <c r="C6" s="487"/>
    </row>
    <row r="7" spans="1:4" s="485" customFormat="1">
      <c r="A7" s="495" t="s">
        <v>110</v>
      </c>
      <c r="B7" s="495" t="s">
        <v>781</v>
      </c>
      <c r="C7" s="487"/>
    </row>
    <row r="8" spans="1:4" s="485" customFormat="1">
      <c r="A8" s="495" t="s">
        <v>728</v>
      </c>
      <c r="B8" s="495" t="s">
        <v>781</v>
      </c>
      <c r="C8" s="487"/>
    </row>
    <row r="9" spans="1:4" s="485" customFormat="1">
      <c r="A9" s="495" t="s">
        <v>724</v>
      </c>
      <c r="B9" s="495" t="s">
        <v>781</v>
      </c>
      <c r="C9" s="487"/>
    </row>
    <row r="10" spans="1:4" s="485" customFormat="1">
      <c r="A10" s="495" t="s">
        <v>294</v>
      </c>
      <c r="B10" s="495" t="s">
        <v>781</v>
      </c>
      <c r="C10" s="487"/>
    </row>
    <row r="11" spans="1:4" s="485" customFormat="1">
      <c r="A11" s="495" t="s">
        <v>732</v>
      </c>
      <c r="B11" s="495" t="s">
        <v>781</v>
      </c>
      <c r="C11" s="487"/>
    </row>
    <row r="12" spans="1:4" s="485" customFormat="1">
      <c r="A12" s="495" t="s">
        <v>753</v>
      </c>
      <c r="B12" s="495" t="s">
        <v>781</v>
      </c>
      <c r="C12" s="487"/>
    </row>
    <row r="13" spans="1:4" s="485" customFormat="1">
      <c r="A13" s="495" t="s">
        <v>731</v>
      </c>
      <c r="B13" s="495" t="s">
        <v>781</v>
      </c>
      <c r="C13" s="487"/>
    </row>
    <row r="14" spans="1:4" s="485" customFormat="1">
      <c r="A14" s="495" t="s">
        <v>725</v>
      </c>
      <c r="B14" s="495" t="s">
        <v>781</v>
      </c>
      <c r="C14" s="487"/>
    </row>
    <row r="15" spans="1:4" s="485" customFormat="1">
      <c r="A15" s="495" t="s">
        <v>726</v>
      </c>
      <c r="B15" s="495" t="s">
        <v>781</v>
      </c>
      <c r="C15" s="487"/>
    </row>
    <row r="16" spans="1:4" s="485" customFormat="1">
      <c r="A16" s="495" t="s">
        <v>730</v>
      </c>
      <c r="B16" s="495" t="s">
        <v>781</v>
      </c>
      <c r="C16" s="487"/>
    </row>
    <row r="17" spans="1:3" s="485" customFormat="1">
      <c r="A17" s="495" t="s">
        <v>729</v>
      </c>
      <c r="B17" s="495" t="s">
        <v>781</v>
      </c>
      <c r="C17" s="487"/>
    </row>
    <row r="18" spans="1:3" s="485" customFormat="1">
      <c r="A18" s="495" t="s">
        <v>780</v>
      </c>
      <c r="B18" s="495" t="s">
        <v>781</v>
      </c>
      <c r="C18" s="487"/>
    </row>
    <row r="19" spans="1:3" s="485" customFormat="1">
      <c r="A19" s="495" t="s">
        <v>127</v>
      </c>
      <c r="B19" s="495" t="s">
        <v>109</v>
      </c>
      <c r="C19" s="487"/>
    </row>
    <row r="20" spans="1:3" s="485" customFormat="1">
      <c r="A20" s="495" t="s">
        <v>130</v>
      </c>
      <c r="B20" s="495" t="s">
        <v>109</v>
      </c>
      <c r="C20" s="487"/>
    </row>
    <row r="21" spans="1:3" s="485" customFormat="1">
      <c r="A21" s="495" t="s">
        <v>134</v>
      </c>
      <c r="B21" s="495" t="s">
        <v>109</v>
      </c>
      <c r="C21" s="487"/>
    </row>
    <row r="22" spans="1:3" s="485" customFormat="1">
      <c r="A22" s="495" t="s">
        <v>150</v>
      </c>
      <c r="B22" s="495" t="s">
        <v>109</v>
      </c>
      <c r="C22" s="487"/>
    </row>
    <row r="23" spans="1:3" s="485" customFormat="1">
      <c r="A23" s="495" t="s">
        <v>166</v>
      </c>
      <c r="B23" s="495" t="s">
        <v>109</v>
      </c>
      <c r="C23" s="487"/>
    </row>
    <row r="24" spans="1:3" s="485" customFormat="1">
      <c r="A24" s="495" t="s">
        <v>115</v>
      </c>
      <c r="B24" s="495" t="s">
        <v>320</v>
      </c>
      <c r="C24" s="487"/>
    </row>
    <row r="25" spans="1:3" s="485" customFormat="1">
      <c r="A25" s="495" t="s">
        <v>299</v>
      </c>
      <c r="B25" s="495" t="s">
        <v>320</v>
      </c>
      <c r="C25" s="487"/>
    </row>
    <row r="26" spans="1:3" s="485" customFormat="1">
      <c r="A26" s="495" t="s">
        <v>300</v>
      </c>
      <c r="B26" s="495" t="s">
        <v>320</v>
      </c>
      <c r="C26" s="487"/>
    </row>
    <row r="27" spans="1:3" s="485" customFormat="1">
      <c r="A27" s="495" t="s">
        <v>298</v>
      </c>
      <c r="B27" s="495" t="s">
        <v>320</v>
      </c>
      <c r="C27" s="487"/>
    </row>
    <row r="28" spans="1:3" s="485" customFormat="1">
      <c r="A28" s="495" t="s">
        <v>124</v>
      </c>
      <c r="B28" s="495" t="s">
        <v>320</v>
      </c>
      <c r="C28" s="487"/>
    </row>
    <row r="29" spans="1:3" s="485" customFormat="1">
      <c r="A29" s="495" t="s">
        <v>126</v>
      </c>
      <c r="B29" s="495" t="s">
        <v>320</v>
      </c>
      <c r="C29" s="487"/>
    </row>
    <row r="30" spans="1:3" s="485" customFormat="1">
      <c r="A30" s="495" t="s">
        <v>128</v>
      </c>
      <c r="B30" s="495" t="s">
        <v>320</v>
      </c>
      <c r="C30" s="487"/>
    </row>
    <row r="31" spans="1:3" s="485" customFormat="1">
      <c r="A31" s="495" t="s">
        <v>131</v>
      </c>
      <c r="B31" s="495" t="s">
        <v>320</v>
      </c>
      <c r="C31" s="487"/>
    </row>
    <row r="32" spans="1:3" s="485" customFormat="1">
      <c r="A32" s="495" t="s">
        <v>133</v>
      </c>
      <c r="B32" s="495" t="s">
        <v>320</v>
      </c>
      <c r="C32" s="487"/>
    </row>
    <row r="33" spans="1:3" s="485" customFormat="1">
      <c r="A33" s="495" t="s">
        <v>775</v>
      </c>
      <c r="B33" s="495" t="s">
        <v>320</v>
      </c>
      <c r="C33" s="487"/>
    </row>
    <row r="34" spans="1:3" s="485" customFormat="1">
      <c r="A34" s="495" t="s">
        <v>138</v>
      </c>
      <c r="B34" s="495" t="s">
        <v>320</v>
      </c>
      <c r="C34" s="487"/>
    </row>
    <row r="35" spans="1:3" s="485" customFormat="1">
      <c r="A35" s="495" t="s">
        <v>142</v>
      </c>
      <c r="B35" s="495" t="s">
        <v>320</v>
      </c>
      <c r="C35" s="487"/>
    </row>
    <row r="36" spans="1:3" s="485" customFormat="1">
      <c r="A36" s="495" t="s">
        <v>144</v>
      </c>
      <c r="B36" s="495" t="s">
        <v>320</v>
      </c>
      <c r="C36" s="487"/>
    </row>
    <row r="37" spans="1:3" s="485" customFormat="1">
      <c r="A37" s="495" t="s">
        <v>147</v>
      </c>
      <c r="B37" s="495" t="s">
        <v>320</v>
      </c>
      <c r="C37" s="487"/>
    </row>
    <row r="38" spans="1:3" s="485" customFormat="1">
      <c r="A38" s="495" t="s">
        <v>776</v>
      </c>
      <c r="B38" s="495" t="s">
        <v>320</v>
      </c>
      <c r="C38" s="487"/>
    </row>
    <row r="39" spans="1:3" s="485" customFormat="1">
      <c r="A39" s="495" t="s">
        <v>149</v>
      </c>
      <c r="B39" s="495" t="s">
        <v>320</v>
      </c>
      <c r="C39" s="487"/>
    </row>
    <row r="40" spans="1:3" s="485" customFormat="1">
      <c r="A40" s="495" t="s">
        <v>152</v>
      </c>
      <c r="B40" s="495" t="s">
        <v>320</v>
      </c>
      <c r="C40" s="487"/>
    </row>
    <row r="41" spans="1:3" s="485" customFormat="1">
      <c r="A41" s="495" t="s">
        <v>154</v>
      </c>
      <c r="B41" s="495" t="s">
        <v>320</v>
      </c>
      <c r="C41" s="487"/>
    </row>
    <row r="42" spans="1:3" s="485" customFormat="1">
      <c r="A42" s="495" t="s">
        <v>157</v>
      </c>
      <c r="B42" s="495" t="s">
        <v>320</v>
      </c>
      <c r="C42" s="487"/>
    </row>
    <row r="43" spans="1:3" s="485" customFormat="1">
      <c r="A43" s="495" t="s">
        <v>297</v>
      </c>
      <c r="B43" s="495" t="s">
        <v>320</v>
      </c>
      <c r="C43" s="487"/>
    </row>
    <row r="44" spans="1:3" s="485" customFormat="1">
      <c r="A44" s="495" t="s">
        <v>158</v>
      </c>
      <c r="B44" s="495" t="s">
        <v>320</v>
      </c>
      <c r="C44" s="487"/>
    </row>
    <row r="45" spans="1:3" s="485" customFormat="1">
      <c r="A45" s="495" t="s">
        <v>160</v>
      </c>
      <c r="B45" s="495" t="s">
        <v>320</v>
      </c>
      <c r="C45" s="487"/>
    </row>
    <row r="46" spans="1:3" s="485" customFormat="1">
      <c r="A46" s="495" t="s">
        <v>162</v>
      </c>
      <c r="B46" s="495" t="s">
        <v>320</v>
      </c>
      <c r="C46" s="487"/>
    </row>
    <row r="47" spans="1:3" s="485" customFormat="1">
      <c r="A47" s="495" t="s">
        <v>163</v>
      </c>
      <c r="B47" s="495" t="s">
        <v>320</v>
      </c>
      <c r="C47" s="487"/>
    </row>
    <row r="48" spans="1:3" s="485" customFormat="1">
      <c r="A48" s="495" t="s">
        <v>164</v>
      </c>
      <c r="B48" s="495" t="s">
        <v>320</v>
      </c>
      <c r="C48" s="487"/>
    </row>
    <row r="49" spans="1:3" s="485" customFormat="1">
      <c r="A49" s="495" t="s">
        <v>169</v>
      </c>
      <c r="B49" s="495" t="s">
        <v>320</v>
      </c>
      <c r="C49" s="487"/>
    </row>
    <row r="50" spans="1:3" s="485" customFormat="1">
      <c r="A50" s="495" t="s">
        <v>118</v>
      </c>
      <c r="B50" s="495" t="s">
        <v>321</v>
      </c>
      <c r="C50" s="487"/>
    </row>
    <row r="51" spans="1:3" s="485" customFormat="1">
      <c r="A51" s="495" t="s">
        <v>119</v>
      </c>
      <c r="B51" s="495" t="s">
        <v>321</v>
      </c>
      <c r="C51" s="487"/>
    </row>
    <row r="52" spans="1:3" s="485" customFormat="1">
      <c r="A52" s="495" t="s">
        <v>120</v>
      </c>
      <c r="B52" s="495" t="s">
        <v>321</v>
      </c>
      <c r="C52" s="487"/>
    </row>
    <row r="53" spans="1:3" s="485" customFormat="1">
      <c r="A53" s="495" t="s">
        <v>121</v>
      </c>
      <c r="B53" s="495" t="s">
        <v>321</v>
      </c>
      <c r="C53" s="487"/>
    </row>
    <row r="54" spans="1:3" s="485" customFormat="1">
      <c r="A54" s="495" t="s">
        <v>122</v>
      </c>
      <c r="B54" s="495" t="s">
        <v>321</v>
      </c>
      <c r="C54" s="487"/>
    </row>
    <row r="55" spans="1:3" s="485" customFormat="1">
      <c r="A55" s="495" t="s">
        <v>129</v>
      </c>
      <c r="B55" s="495" t="s">
        <v>321</v>
      </c>
      <c r="C55" s="487"/>
    </row>
    <row r="56" spans="1:3" s="485" customFormat="1">
      <c r="A56" s="495" t="s">
        <v>137</v>
      </c>
      <c r="B56" s="495" t="s">
        <v>321</v>
      </c>
      <c r="C56" s="487"/>
    </row>
    <row r="57" spans="1:3" s="485" customFormat="1">
      <c r="A57" s="495" t="s">
        <v>139</v>
      </c>
      <c r="B57" s="495" t="s">
        <v>321</v>
      </c>
      <c r="C57" s="487"/>
    </row>
    <row r="58" spans="1:3" s="485" customFormat="1">
      <c r="A58" s="495" t="s">
        <v>140</v>
      </c>
      <c r="B58" s="495" t="s">
        <v>321</v>
      </c>
      <c r="C58" s="487"/>
    </row>
    <row r="59" spans="1:3" s="485" customFormat="1">
      <c r="A59" s="495" t="s">
        <v>141</v>
      </c>
      <c r="B59" s="495" t="s">
        <v>321</v>
      </c>
      <c r="C59" s="487"/>
    </row>
    <row r="60" spans="1:3" s="485" customFormat="1">
      <c r="A60" s="495" t="s">
        <v>143</v>
      </c>
      <c r="B60" s="495" t="s">
        <v>321</v>
      </c>
      <c r="C60" s="487"/>
    </row>
    <row r="61" spans="1:3" s="485" customFormat="1">
      <c r="A61" s="495" t="s">
        <v>145</v>
      </c>
      <c r="B61" s="495" t="s">
        <v>321</v>
      </c>
      <c r="C61" s="487"/>
    </row>
    <row r="62" spans="1:3" s="485" customFormat="1">
      <c r="A62" s="495" t="s">
        <v>146</v>
      </c>
      <c r="B62" s="495" t="s">
        <v>321</v>
      </c>
      <c r="C62" s="487"/>
    </row>
    <row r="63" spans="1:3" s="485" customFormat="1">
      <c r="A63" s="495" t="s">
        <v>153</v>
      </c>
      <c r="B63" s="495" t="s">
        <v>321</v>
      </c>
      <c r="C63" s="487"/>
    </row>
    <row r="64" spans="1:3" s="485" customFormat="1">
      <c r="A64" s="495" t="s">
        <v>155</v>
      </c>
      <c r="B64" s="495" t="s">
        <v>321</v>
      </c>
      <c r="C64" s="487"/>
    </row>
    <row r="65" spans="1:3" s="485" customFormat="1">
      <c r="A65" s="495" t="s">
        <v>167</v>
      </c>
      <c r="B65" s="495" t="s">
        <v>321</v>
      </c>
      <c r="C65" s="487"/>
    </row>
    <row r="66" spans="1:3" s="485" customFormat="1">
      <c r="A66" s="495" t="s">
        <v>168</v>
      </c>
      <c r="B66" s="495" t="s">
        <v>321</v>
      </c>
      <c r="C66" s="487"/>
    </row>
    <row r="67" spans="1:3" s="485" customFormat="1">
      <c r="A67" s="495" t="s">
        <v>116</v>
      </c>
      <c r="B67" s="495" t="s">
        <v>778</v>
      </c>
      <c r="C67" s="487"/>
    </row>
    <row r="68" spans="1:3" s="485" customFormat="1">
      <c r="A68" s="495" t="s">
        <v>117</v>
      </c>
      <c r="B68" s="495" t="s">
        <v>778</v>
      </c>
      <c r="C68" s="487"/>
    </row>
    <row r="69" spans="1:3" s="485" customFormat="1">
      <c r="A69" s="495" t="s">
        <v>148</v>
      </c>
      <c r="B69" s="495" t="s">
        <v>778</v>
      </c>
      <c r="C69" s="487"/>
    </row>
    <row r="70" spans="1:3" s="485" customFormat="1">
      <c r="A70" s="495" t="s">
        <v>161</v>
      </c>
      <c r="B70" s="495" t="s">
        <v>778</v>
      </c>
      <c r="C70" s="487"/>
    </row>
    <row r="71" spans="1:3" s="485" customFormat="1">
      <c r="A71" s="495" t="s">
        <v>301</v>
      </c>
      <c r="B71" s="495" t="s">
        <v>778</v>
      </c>
      <c r="C71" s="487"/>
    </row>
    <row r="72" spans="1:3" s="485" customFormat="1">
      <c r="A72" s="495" t="s">
        <v>123</v>
      </c>
      <c r="B72" s="495" t="s">
        <v>782</v>
      </c>
      <c r="C72" s="487"/>
    </row>
    <row r="73" spans="1:3" s="485" customFormat="1">
      <c r="A73" s="495" t="s">
        <v>125</v>
      </c>
      <c r="B73" s="495" t="s">
        <v>782</v>
      </c>
      <c r="C73" s="487"/>
    </row>
    <row r="74" spans="1:3" s="485" customFormat="1">
      <c r="A74" s="495" t="s">
        <v>132</v>
      </c>
      <c r="B74" s="495" t="s">
        <v>782</v>
      </c>
      <c r="C74" s="487"/>
    </row>
    <row r="75" spans="1:3" s="485" customFormat="1">
      <c r="A75" s="495" t="s">
        <v>151</v>
      </c>
      <c r="B75" s="495" t="s">
        <v>782</v>
      </c>
      <c r="C75" s="487"/>
    </row>
    <row r="76" spans="1:3" s="485" customFormat="1">
      <c r="A76" s="495" t="s">
        <v>165</v>
      </c>
      <c r="B76" s="495" t="s">
        <v>782</v>
      </c>
      <c r="C76" s="487"/>
    </row>
    <row r="77" spans="1:3">
      <c r="A77" s="493"/>
      <c r="B77" s="493"/>
      <c r="C77" s="487"/>
    </row>
    <row r="78" spans="1:3" hidden="1">
      <c r="A78" s="493"/>
      <c r="B78" s="493"/>
      <c r="C78" s="487"/>
    </row>
    <row r="79" spans="1:3" hidden="1">
      <c r="A79" s="493"/>
      <c r="B79" s="493"/>
      <c r="C79" s="487"/>
    </row>
    <row r="80" spans="1:3" hidden="1">
      <c r="A80" s="493"/>
      <c r="B80" s="493"/>
      <c r="C80" s="487"/>
    </row>
    <row r="81" spans="1:3" hidden="1">
      <c r="A81" s="493"/>
      <c r="B81" s="493"/>
      <c r="C81" s="487"/>
    </row>
    <row r="82" spans="1:3" hidden="1">
      <c r="A82" s="493"/>
      <c r="B82" s="493"/>
      <c r="C82" s="487"/>
    </row>
    <row r="83" spans="1:3" hidden="1">
      <c r="A83" s="493"/>
      <c r="B83" s="493"/>
      <c r="C83" s="487"/>
    </row>
    <row r="84" spans="1:3" hidden="1">
      <c r="A84" s="493"/>
      <c r="B84" s="493"/>
      <c r="C84" s="487"/>
    </row>
    <row r="85" spans="1:3" hidden="1">
      <c r="A85" s="493"/>
      <c r="B85" s="493"/>
      <c r="C85" s="487"/>
    </row>
    <row r="86" spans="1:3" hidden="1">
      <c r="A86" s="493"/>
      <c r="B86" s="493"/>
      <c r="C86" s="487"/>
    </row>
    <row r="87" spans="1:3" hidden="1">
      <c r="A87" s="493"/>
      <c r="B87" s="493"/>
      <c r="C87" s="487"/>
    </row>
    <row r="88" spans="1:3" hidden="1">
      <c r="A88" s="493"/>
      <c r="B88" s="493"/>
      <c r="C88" s="487"/>
    </row>
    <row r="89" spans="1:3" hidden="1">
      <c r="A89" s="493"/>
      <c r="B89" s="493"/>
      <c r="C89" s="487"/>
    </row>
    <row r="90" spans="1:3" hidden="1">
      <c r="A90" s="493"/>
      <c r="B90" s="493"/>
      <c r="C90" s="487"/>
    </row>
    <row r="91" spans="1:3" hidden="1">
      <c r="A91" s="493"/>
      <c r="B91" s="493"/>
      <c r="C91" s="487"/>
    </row>
    <row r="92" spans="1:3" hidden="1">
      <c r="A92" s="493"/>
      <c r="B92" s="493"/>
      <c r="C92" s="487"/>
    </row>
    <row r="93" spans="1:3" hidden="1">
      <c r="A93" s="493"/>
      <c r="B93" s="493"/>
      <c r="C93" s="487"/>
    </row>
    <row r="94" spans="1:3" hidden="1">
      <c r="A94" s="494"/>
      <c r="B94" s="494"/>
      <c r="C94" s="487"/>
    </row>
    <row r="95" spans="1:3" hidden="1">
      <c r="A95" s="493"/>
      <c r="B95" s="493"/>
      <c r="C95" s="487"/>
    </row>
    <row r="96" spans="1:3" hidden="1">
      <c r="A96" s="493"/>
      <c r="B96" s="493"/>
      <c r="C96" s="487"/>
    </row>
    <row r="97" spans="1:3" hidden="1">
      <c r="A97" s="493"/>
      <c r="B97" s="493"/>
      <c r="C97" s="487"/>
    </row>
    <row r="98" spans="1:3" hidden="1">
      <c r="A98" s="493"/>
      <c r="B98" s="493"/>
      <c r="C98" s="487"/>
    </row>
    <row r="99" spans="1:3" hidden="1">
      <c r="A99" s="493"/>
      <c r="B99" s="493"/>
      <c r="C99" s="487"/>
    </row>
    <row r="100" spans="1:3" hidden="1">
      <c r="A100" s="493"/>
      <c r="B100" s="493"/>
      <c r="C100" s="487"/>
    </row>
    <row r="101" spans="1:3" hidden="1">
      <c r="A101" s="493"/>
      <c r="B101" s="493"/>
      <c r="C101" s="487"/>
    </row>
    <row r="102" spans="1:3" hidden="1">
      <c r="A102" s="493"/>
      <c r="B102" s="493"/>
      <c r="C102" s="487"/>
    </row>
    <row r="103" spans="1:3" hidden="1">
      <c r="A103" s="493"/>
      <c r="B103" s="493"/>
      <c r="C103" s="487"/>
    </row>
    <row r="104" spans="1:3" hidden="1">
      <c r="A104" s="493"/>
      <c r="B104" s="493"/>
      <c r="C104" s="487"/>
    </row>
    <row r="105" spans="1:3" hidden="1">
      <c r="A105" s="493"/>
      <c r="B105" s="493"/>
      <c r="C105" s="487"/>
    </row>
    <row r="106" spans="1:3" hidden="1">
      <c r="A106" s="493"/>
      <c r="B106" s="493"/>
      <c r="C106" s="487"/>
    </row>
    <row r="107" spans="1:3" hidden="1">
      <c r="A107" s="493"/>
      <c r="B107" s="493"/>
      <c r="C107" s="487"/>
    </row>
    <row r="108" spans="1:3" hidden="1">
      <c r="A108" s="493"/>
      <c r="B108" s="493"/>
      <c r="C108" s="487"/>
    </row>
    <row r="109" spans="1:3" hidden="1">
      <c r="A109" s="493"/>
      <c r="B109" s="493"/>
      <c r="C109" s="487"/>
    </row>
    <row r="110" spans="1:3" hidden="1">
      <c r="A110" s="493"/>
      <c r="B110" s="493"/>
      <c r="C110" s="487"/>
    </row>
    <row r="111" spans="1:3" hidden="1">
      <c r="A111" s="493"/>
      <c r="B111" s="493"/>
      <c r="C111" s="487"/>
    </row>
    <row r="112" spans="1:3" hidden="1">
      <c r="A112" s="493"/>
      <c r="B112" s="493"/>
      <c r="C112" s="487"/>
    </row>
    <row r="113" spans="1:3" hidden="1">
      <c r="A113" s="493"/>
      <c r="B113" s="493"/>
      <c r="C113" s="487"/>
    </row>
    <row r="114" spans="1:3" hidden="1">
      <c r="A114" s="493"/>
      <c r="B114" s="493"/>
      <c r="C114" s="487"/>
    </row>
    <row r="115" spans="1:3" hidden="1">
      <c r="A115" s="493"/>
      <c r="B115" s="493"/>
      <c r="C115" s="487"/>
    </row>
    <row r="116" spans="1:3" hidden="1">
      <c r="A116" s="493"/>
      <c r="B116" s="493"/>
      <c r="C116" s="487"/>
    </row>
    <row r="117" spans="1:3" hidden="1">
      <c r="A117" s="493"/>
      <c r="B117" s="493"/>
      <c r="C117" s="487"/>
    </row>
    <row r="118" spans="1:3" hidden="1">
      <c r="A118" s="493"/>
      <c r="B118" s="493"/>
      <c r="C118" s="487"/>
    </row>
    <row r="119" spans="1:3" hidden="1">
      <c r="A119" s="493"/>
      <c r="B119" s="493"/>
      <c r="C119" s="487"/>
    </row>
    <row r="120" spans="1:3" hidden="1">
      <c r="A120" s="493"/>
      <c r="B120" s="493"/>
      <c r="C120" s="487"/>
    </row>
    <row r="121" spans="1:3" hidden="1">
      <c r="A121" s="493"/>
      <c r="B121" s="493"/>
      <c r="C121" s="487"/>
    </row>
    <row r="122" spans="1:3" hidden="1">
      <c r="A122" s="493"/>
      <c r="B122" s="493"/>
      <c r="C122" s="487"/>
    </row>
    <row r="123" spans="1:3" hidden="1">
      <c r="A123" s="493"/>
      <c r="B123" s="493"/>
      <c r="C123" s="487"/>
    </row>
    <row r="124" spans="1:3" hidden="1">
      <c r="A124" s="493"/>
      <c r="B124" s="493"/>
      <c r="C124" s="487"/>
    </row>
    <row r="125" spans="1:3" hidden="1">
      <c r="A125" s="493"/>
      <c r="B125" s="493"/>
      <c r="C125" s="487"/>
    </row>
    <row r="126" spans="1:3" hidden="1">
      <c r="A126" s="493"/>
      <c r="B126" s="493"/>
      <c r="C126" s="487"/>
    </row>
    <row r="127" spans="1:3" hidden="1">
      <c r="A127" s="493"/>
      <c r="B127" s="493"/>
      <c r="C127" s="487"/>
    </row>
    <row r="128" spans="1:3" hidden="1">
      <c r="A128" s="493"/>
      <c r="B128" s="493"/>
      <c r="C128" s="487"/>
    </row>
    <row r="129" spans="1:14" s="491" customFormat="1" hidden="1">
      <c r="A129" s="493"/>
      <c r="B129" s="493"/>
      <c r="C129" s="487"/>
      <c r="D129" s="480"/>
      <c r="E129" s="480"/>
      <c r="F129" s="480"/>
      <c r="G129" s="480"/>
      <c r="H129" s="480"/>
      <c r="I129" s="480"/>
      <c r="J129" s="480"/>
      <c r="K129" s="480"/>
      <c r="L129" s="480"/>
      <c r="M129" s="480"/>
      <c r="N129" s="480"/>
    </row>
    <row r="130" spans="1:14" s="491" customFormat="1" hidden="1">
      <c r="A130" s="493"/>
      <c r="B130" s="493"/>
      <c r="C130" s="487"/>
      <c r="D130" s="480"/>
      <c r="E130" s="480"/>
      <c r="F130" s="480"/>
      <c r="G130" s="480"/>
      <c r="H130" s="480"/>
      <c r="I130" s="480"/>
      <c r="J130" s="480"/>
      <c r="K130" s="480"/>
      <c r="L130" s="480"/>
      <c r="M130" s="480"/>
      <c r="N130" s="480"/>
    </row>
    <row r="131" spans="1:14" s="491" customFormat="1" hidden="1">
      <c r="A131" s="493"/>
      <c r="B131" s="493"/>
      <c r="C131" s="487"/>
      <c r="D131" s="480"/>
      <c r="E131" s="480"/>
      <c r="F131" s="480"/>
      <c r="G131" s="480"/>
      <c r="H131" s="480"/>
      <c r="I131" s="480"/>
      <c r="J131" s="480"/>
      <c r="K131" s="480"/>
      <c r="L131" s="480"/>
      <c r="M131" s="480"/>
      <c r="N131" s="480"/>
    </row>
    <row r="132" spans="1:14" s="491" customFormat="1" hidden="1">
      <c r="A132" s="493"/>
      <c r="B132" s="493"/>
      <c r="C132" s="480"/>
      <c r="D132" s="480"/>
      <c r="E132" s="480"/>
      <c r="F132" s="480"/>
      <c r="G132" s="480"/>
      <c r="H132" s="480"/>
      <c r="I132" s="480"/>
      <c r="J132" s="480"/>
      <c r="K132" s="480"/>
      <c r="L132" s="480"/>
      <c r="M132" s="480"/>
      <c r="N132" s="480"/>
    </row>
    <row r="133" spans="1:14" s="491" customFormat="1" hidden="1">
      <c r="A133" s="493"/>
      <c r="B133" s="493"/>
      <c r="C133" s="480"/>
      <c r="D133" s="480"/>
      <c r="E133" s="480"/>
      <c r="F133" s="480"/>
      <c r="G133" s="480"/>
      <c r="H133" s="480"/>
      <c r="I133" s="480"/>
      <c r="J133" s="480"/>
      <c r="K133" s="480"/>
      <c r="L133" s="480"/>
      <c r="M133" s="480"/>
      <c r="N133" s="480"/>
    </row>
    <row r="134" spans="1:14" s="491" customFormat="1" hidden="1">
      <c r="A134" s="493"/>
      <c r="B134" s="493"/>
      <c r="C134" s="480"/>
      <c r="D134" s="480"/>
      <c r="E134" s="480"/>
      <c r="F134" s="480"/>
      <c r="G134" s="480"/>
      <c r="H134" s="480"/>
      <c r="I134" s="480"/>
      <c r="J134" s="480"/>
      <c r="K134" s="480"/>
      <c r="L134" s="480"/>
      <c r="M134" s="480"/>
      <c r="N134" s="480"/>
    </row>
    <row r="135" spans="1:14" s="491" customFormat="1" hidden="1">
      <c r="A135" s="493"/>
      <c r="B135" s="493"/>
      <c r="C135" s="480"/>
      <c r="D135" s="480"/>
      <c r="E135" s="480"/>
      <c r="F135" s="480"/>
      <c r="G135" s="480"/>
      <c r="H135" s="480"/>
      <c r="I135" s="480"/>
      <c r="J135" s="480"/>
      <c r="K135" s="480"/>
      <c r="L135" s="480"/>
      <c r="M135" s="480"/>
      <c r="N135" s="480"/>
    </row>
    <row r="136" spans="1:14" s="491" customFormat="1" hidden="1">
      <c r="A136" s="493"/>
      <c r="B136" s="493"/>
      <c r="C136" s="480"/>
      <c r="D136" s="480"/>
      <c r="E136" s="480"/>
      <c r="F136" s="480"/>
      <c r="G136" s="480"/>
      <c r="H136" s="480"/>
      <c r="I136" s="480"/>
      <c r="J136" s="480"/>
      <c r="K136" s="480"/>
      <c r="L136" s="480"/>
      <c r="M136" s="480"/>
      <c r="N136" s="480"/>
    </row>
    <row r="137" spans="1:14" s="491" customFormat="1" hidden="1">
      <c r="A137" s="493"/>
      <c r="B137" s="493"/>
      <c r="C137" s="480"/>
      <c r="D137" s="480"/>
      <c r="E137" s="480"/>
      <c r="F137" s="480"/>
      <c r="G137" s="480"/>
      <c r="H137" s="480"/>
      <c r="I137" s="480"/>
      <c r="J137" s="480"/>
      <c r="K137" s="480"/>
      <c r="L137" s="480"/>
      <c r="M137" s="480"/>
      <c r="N137" s="480"/>
    </row>
    <row r="138" spans="1:14" s="491" customFormat="1" hidden="1">
      <c r="A138" s="493"/>
      <c r="B138" s="493"/>
      <c r="C138" s="480"/>
      <c r="D138" s="480"/>
      <c r="E138" s="480"/>
      <c r="F138" s="480"/>
      <c r="G138" s="480"/>
      <c r="H138" s="480"/>
      <c r="I138" s="480"/>
      <c r="J138" s="480"/>
      <c r="K138" s="480"/>
      <c r="L138" s="480"/>
      <c r="M138" s="480"/>
      <c r="N138" s="480"/>
    </row>
    <row r="139" spans="1:14" s="491" customFormat="1" hidden="1">
      <c r="A139" s="493"/>
      <c r="B139" s="493"/>
      <c r="C139" s="480"/>
      <c r="D139" s="480"/>
      <c r="E139" s="480"/>
      <c r="F139" s="480"/>
      <c r="G139" s="480"/>
      <c r="H139" s="480"/>
      <c r="I139" s="480"/>
      <c r="J139" s="480"/>
      <c r="K139" s="480"/>
      <c r="L139" s="480"/>
      <c r="M139" s="480"/>
      <c r="N139" s="480"/>
    </row>
    <row r="140" spans="1:14" s="491" customFormat="1" hidden="1">
      <c r="A140" s="493"/>
      <c r="B140" s="493"/>
      <c r="C140" s="480"/>
      <c r="D140" s="480"/>
      <c r="E140" s="480"/>
      <c r="F140" s="480"/>
      <c r="G140" s="480"/>
      <c r="H140" s="480"/>
      <c r="I140" s="480"/>
      <c r="J140" s="480"/>
      <c r="K140" s="480"/>
      <c r="L140" s="480"/>
      <c r="M140" s="480"/>
      <c r="N140" s="480"/>
    </row>
    <row r="141" spans="1:14" s="491" customFormat="1" hidden="1">
      <c r="A141" s="493"/>
      <c r="B141" s="493"/>
      <c r="C141" s="480"/>
      <c r="D141" s="480"/>
      <c r="E141" s="480"/>
      <c r="F141" s="480"/>
      <c r="G141" s="480"/>
      <c r="H141" s="480"/>
      <c r="I141" s="480"/>
      <c r="J141" s="480"/>
      <c r="K141" s="480"/>
      <c r="L141" s="480"/>
      <c r="M141" s="480"/>
      <c r="N141" s="480"/>
    </row>
    <row r="142" spans="1:14" s="491" customFormat="1" hidden="1">
      <c r="A142" s="493"/>
      <c r="B142" s="493"/>
      <c r="C142" s="480"/>
      <c r="D142" s="480"/>
      <c r="E142" s="480"/>
      <c r="F142" s="480"/>
      <c r="G142" s="480"/>
      <c r="H142" s="480"/>
      <c r="I142" s="480"/>
      <c r="J142" s="480"/>
      <c r="K142" s="480"/>
      <c r="L142" s="480"/>
      <c r="M142" s="480"/>
      <c r="N142" s="480"/>
    </row>
    <row r="143" spans="1:14" s="491" customFormat="1" hidden="1">
      <c r="A143" s="493"/>
      <c r="B143" s="493"/>
      <c r="C143" s="480"/>
      <c r="D143" s="480"/>
      <c r="E143" s="480"/>
      <c r="F143" s="480"/>
      <c r="G143" s="480"/>
      <c r="H143" s="480"/>
      <c r="I143" s="480"/>
      <c r="J143" s="480"/>
      <c r="K143" s="480"/>
      <c r="L143" s="480"/>
      <c r="M143" s="480"/>
      <c r="N143" s="480"/>
    </row>
    <row r="144" spans="1:14" s="491" customFormat="1" hidden="1">
      <c r="A144" s="493"/>
      <c r="B144" s="493"/>
      <c r="C144" s="480"/>
      <c r="D144" s="480"/>
      <c r="E144" s="480"/>
      <c r="F144" s="480"/>
      <c r="G144" s="480"/>
      <c r="H144" s="480"/>
      <c r="I144" s="480"/>
      <c r="J144" s="480"/>
      <c r="K144" s="480"/>
      <c r="L144" s="480"/>
      <c r="M144" s="480"/>
      <c r="N144" s="480"/>
    </row>
    <row r="145" spans="1:2" hidden="1">
      <c r="A145" s="493"/>
      <c r="B145" s="493"/>
    </row>
    <row r="146" spans="1:2" hidden="1">
      <c r="A146" s="493"/>
      <c r="B146" s="493"/>
    </row>
    <row r="147" spans="1:2" hidden="1">
      <c r="A147" s="494"/>
      <c r="B147" s="494"/>
    </row>
    <row r="148" spans="1:2" hidden="1">
      <c r="A148" s="494"/>
      <c r="B148" s="494"/>
    </row>
    <row r="149" spans="1:2" hidden="1">
      <c r="A149" s="493"/>
      <c r="B149" s="493"/>
    </row>
    <row r="150" spans="1:2" hidden="1">
      <c r="A150" s="493"/>
      <c r="B150" s="493"/>
    </row>
    <row r="151" spans="1:2" hidden="1">
      <c r="A151" s="493"/>
      <c r="B151" s="493"/>
    </row>
    <row r="152" spans="1:2" hidden="1">
      <c r="A152" s="493"/>
      <c r="B152" s="493"/>
    </row>
    <row r="153" spans="1:2" hidden="1">
      <c r="A153" s="493"/>
      <c r="B153" s="493"/>
    </row>
    <row r="154" spans="1:2" hidden="1">
      <c r="A154" s="493"/>
      <c r="B154" s="493"/>
    </row>
    <row r="155" spans="1:2" hidden="1">
      <c r="A155" s="493"/>
      <c r="B155" s="493"/>
    </row>
    <row r="156" spans="1:2" hidden="1">
      <c r="A156" s="493"/>
      <c r="B156" s="493"/>
    </row>
    <row r="157" spans="1:2" hidden="1">
      <c r="A157" s="493"/>
      <c r="B157" s="493"/>
    </row>
    <row r="158" spans="1:2" hidden="1">
      <c r="A158" s="493"/>
      <c r="B158" s="493"/>
    </row>
    <row r="159" spans="1:2" hidden="1">
      <c r="A159" s="493"/>
      <c r="B159" s="493"/>
    </row>
    <row r="160" spans="1:2" hidden="1">
      <c r="A160" s="493"/>
      <c r="B160" s="493"/>
    </row>
    <row r="161" spans="1:3" hidden="1">
      <c r="A161" s="493"/>
      <c r="B161" s="493"/>
    </row>
    <row r="162" spans="1:3" hidden="1">
      <c r="A162" s="493"/>
      <c r="B162" s="493"/>
    </row>
    <row r="163" spans="1:3" hidden="1">
      <c r="A163" s="493"/>
      <c r="B163" s="493"/>
    </row>
    <row r="164" spans="1:3" hidden="1">
      <c r="A164" s="493"/>
      <c r="B164" s="493"/>
      <c r="C164" s="487"/>
    </row>
    <row r="165" spans="1:3" hidden="1">
      <c r="A165" s="493"/>
      <c r="B165" s="493"/>
      <c r="C165" s="487"/>
    </row>
    <row r="166" spans="1:3" hidden="1">
      <c r="A166" s="493"/>
      <c r="B166" s="493"/>
      <c r="C166" s="487"/>
    </row>
    <row r="167" spans="1:3" hidden="1">
      <c r="A167" s="493"/>
      <c r="B167" s="493"/>
      <c r="C167" s="487"/>
    </row>
    <row r="168" spans="1:3" hidden="1">
      <c r="A168" s="493"/>
      <c r="B168" s="493"/>
      <c r="C168" s="487"/>
    </row>
    <row r="169" spans="1:3" hidden="1">
      <c r="A169" s="493"/>
      <c r="B169" s="493"/>
      <c r="C169" s="487"/>
    </row>
    <row r="170" spans="1:3" hidden="1">
      <c r="A170" s="493"/>
      <c r="B170" s="493"/>
      <c r="C170" s="487"/>
    </row>
    <row r="171" spans="1:3" hidden="1">
      <c r="A171" s="493"/>
      <c r="B171" s="493"/>
      <c r="C171" s="487"/>
    </row>
    <row r="172" spans="1:3" hidden="1">
      <c r="A172" s="493"/>
      <c r="B172" s="493"/>
      <c r="C172" s="487"/>
    </row>
    <row r="173" spans="1:3" hidden="1">
      <c r="A173" s="493"/>
      <c r="B173" s="493"/>
      <c r="C173" s="487"/>
    </row>
    <row r="174" spans="1:3" hidden="1">
      <c r="A174" s="493"/>
      <c r="B174" s="493"/>
      <c r="C174" s="487"/>
    </row>
    <row r="175" spans="1:3" hidden="1">
      <c r="A175" s="493"/>
      <c r="B175" s="493"/>
      <c r="C175" s="487"/>
    </row>
    <row r="176" spans="1:3" hidden="1">
      <c r="A176" s="493"/>
      <c r="B176" s="493"/>
      <c r="C176" s="487"/>
    </row>
    <row r="177" spans="1:3" hidden="1">
      <c r="A177" s="493"/>
      <c r="B177" s="493"/>
      <c r="C177" s="487"/>
    </row>
    <row r="178" spans="1:3" hidden="1">
      <c r="A178" s="493"/>
      <c r="B178" s="493"/>
      <c r="C178" s="487"/>
    </row>
    <row r="179" spans="1:3" hidden="1">
      <c r="A179" s="493"/>
      <c r="B179" s="493"/>
      <c r="C179" s="487"/>
    </row>
    <row r="180" spans="1:3" hidden="1">
      <c r="A180" s="493"/>
      <c r="B180" s="493"/>
      <c r="C180" s="487"/>
    </row>
    <row r="181" spans="1:3" hidden="1">
      <c r="A181" s="493"/>
      <c r="B181" s="493"/>
      <c r="C181" s="487"/>
    </row>
    <row r="182" spans="1:3" hidden="1">
      <c r="A182" s="493"/>
      <c r="B182" s="493"/>
      <c r="C182" s="487"/>
    </row>
    <row r="183" spans="1:3" hidden="1">
      <c r="A183" s="493"/>
      <c r="B183" s="493"/>
      <c r="C183" s="487"/>
    </row>
    <row r="184" spans="1:3" hidden="1">
      <c r="A184" s="493"/>
      <c r="B184" s="493"/>
      <c r="C184" s="487"/>
    </row>
    <row r="185" spans="1:3" hidden="1">
      <c r="A185" s="493"/>
      <c r="B185" s="493"/>
      <c r="C185" s="487"/>
    </row>
    <row r="186" spans="1:3" hidden="1">
      <c r="A186" s="493"/>
      <c r="B186" s="493"/>
      <c r="C186" s="487"/>
    </row>
    <row r="187" spans="1:3" hidden="1">
      <c r="A187" s="493"/>
      <c r="B187" s="493"/>
      <c r="C187" s="487"/>
    </row>
    <row r="188" spans="1:3" hidden="1">
      <c r="A188" s="493"/>
      <c r="B188" s="493"/>
      <c r="C188" s="487"/>
    </row>
    <row r="189" spans="1:3" hidden="1">
      <c r="A189" s="493"/>
      <c r="B189" s="493"/>
      <c r="C189" s="487"/>
    </row>
    <row r="190" spans="1:3" hidden="1">
      <c r="A190" s="493"/>
      <c r="B190" s="493"/>
      <c r="C190" s="487"/>
    </row>
    <row r="191" spans="1:3" hidden="1">
      <c r="A191" s="493"/>
      <c r="B191" s="493"/>
      <c r="C191" s="487"/>
    </row>
    <row r="192" spans="1:3" hidden="1">
      <c r="A192" s="493"/>
      <c r="B192" s="493"/>
      <c r="C192" s="487"/>
    </row>
    <row r="193" spans="1:3" hidden="1">
      <c r="A193" s="493"/>
      <c r="B193" s="493"/>
      <c r="C193" s="487"/>
    </row>
    <row r="194" spans="1:3" hidden="1">
      <c r="A194" s="493"/>
      <c r="B194" s="493"/>
      <c r="C194" s="487"/>
    </row>
    <row r="195" spans="1:3" hidden="1">
      <c r="A195" s="493"/>
      <c r="B195" s="493"/>
      <c r="C195" s="487"/>
    </row>
    <row r="196" spans="1:3" hidden="1">
      <c r="A196" s="493"/>
      <c r="B196" s="493"/>
      <c r="C196" s="487"/>
    </row>
    <row r="197" spans="1:3" hidden="1">
      <c r="A197" s="493"/>
      <c r="B197" s="493"/>
      <c r="C197" s="487"/>
    </row>
    <row r="198" spans="1:3" hidden="1">
      <c r="A198" s="493"/>
      <c r="B198" s="493"/>
      <c r="C198" s="487"/>
    </row>
    <row r="199" spans="1:3" hidden="1">
      <c r="A199" s="493"/>
      <c r="B199" s="493"/>
      <c r="C199" s="487"/>
    </row>
    <row r="200" spans="1:3" hidden="1">
      <c r="A200" s="493"/>
      <c r="B200" s="493"/>
      <c r="C200" s="487"/>
    </row>
    <row r="201" spans="1:3" hidden="1">
      <c r="A201" s="493"/>
      <c r="B201" s="493"/>
      <c r="C201" s="487"/>
    </row>
    <row r="202" spans="1:3" hidden="1">
      <c r="A202" s="493"/>
      <c r="B202" s="493"/>
      <c r="C202" s="487"/>
    </row>
    <row r="203" spans="1:3" hidden="1">
      <c r="A203" s="493"/>
      <c r="B203" s="493"/>
      <c r="C203" s="487"/>
    </row>
    <row r="204" spans="1:3" hidden="1">
      <c r="A204" s="493"/>
      <c r="B204" s="493"/>
      <c r="C204" s="487"/>
    </row>
    <row r="205" spans="1:3" hidden="1">
      <c r="A205" s="493"/>
      <c r="B205" s="493"/>
      <c r="C205" s="487"/>
    </row>
    <row r="206" spans="1:3" hidden="1">
      <c r="A206" s="493"/>
      <c r="B206" s="493"/>
    </row>
    <row r="207" spans="1:3" hidden="1">
      <c r="A207" s="493"/>
      <c r="B207" s="493"/>
    </row>
    <row r="208" spans="1:3" hidden="1">
      <c r="A208" s="493"/>
      <c r="B208" s="493"/>
    </row>
    <row r="209" spans="1:2" hidden="1">
      <c r="A209" s="493"/>
      <c r="B209" s="493"/>
    </row>
    <row r="210" spans="1:2" hidden="1">
      <c r="A210" s="493"/>
      <c r="B210" s="494"/>
    </row>
  </sheetData>
  <mergeCells count="2">
    <mergeCell ref="A2:C2"/>
    <mergeCell ref="A4:B4"/>
  </mergeCells>
  <pageMargins left="0.45" right="0.45" top="0.5" bottom="0.5" header="0.3" footer="0.3"/>
  <pageSetup scale="65" fitToHeight="3"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theme="3"/>
  </sheetPr>
  <dimension ref="A1:V20"/>
  <sheetViews>
    <sheetView workbookViewId="0">
      <selection activeCell="A2" sqref="A2"/>
    </sheetView>
  </sheetViews>
  <sheetFormatPr defaultColWidth="9.7109375" defaultRowHeight="12"/>
  <cols>
    <col min="1" max="1" width="9.7109375" style="7"/>
    <col min="2" max="6" width="17.28515625" style="7" customWidth="1"/>
    <col min="7" max="10" width="11.85546875" style="7" customWidth="1"/>
    <col min="11" max="20" width="17.28515625" style="7" customWidth="1"/>
    <col min="21" max="21" width="9.7109375" style="7"/>
    <col min="22" max="22" width="5.5703125" style="7" bestFit="1" customWidth="1"/>
    <col min="23" max="16384" width="9.7109375" style="7"/>
  </cols>
  <sheetData>
    <row r="1" spans="1:22" ht="24">
      <c r="A1" s="10" t="s">
        <v>22</v>
      </c>
      <c r="B1" s="10" t="s">
        <v>6</v>
      </c>
      <c r="C1" s="10" t="s">
        <v>7</v>
      </c>
      <c r="D1" s="5" t="s">
        <v>8</v>
      </c>
      <c r="E1" s="5" t="s">
        <v>9</v>
      </c>
      <c r="F1" s="5" t="s">
        <v>10</v>
      </c>
      <c r="G1" s="5" t="s">
        <v>11</v>
      </c>
      <c r="H1" s="5" t="s">
        <v>23</v>
      </c>
      <c r="I1" s="5" t="s">
        <v>24</v>
      </c>
      <c r="J1" s="5" t="s">
        <v>25</v>
      </c>
      <c r="K1" s="6" t="s">
        <v>17</v>
      </c>
      <c r="L1" s="6" t="s">
        <v>18</v>
      </c>
      <c r="M1" s="6" t="s">
        <v>19</v>
      </c>
      <c r="N1" s="6" t="s">
        <v>20</v>
      </c>
      <c r="O1" s="6" t="s">
        <v>21</v>
      </c>
      <c r="P1" s="5" t="s">
        <v>26</v>
      </c>
      <c r="Q1" s="5" t="s">
        <v>27</v>
      </c>
      <c r="R1" s="5" t="s">
        <v>28</v>
      </c>
      <c r="S1" s="5" t="s">
        <v>29</v>
      </c>
      <c r="T1" s="5" t="s">
        <v>30</v>
      </c>
      <c r="U1" s="5" t="s">
        <v>277</v>
      </c>
      <c r="V1" s="27" t="s">
        <v>743</v>
      </c>
    </row>
    <row r="2" spans="1:22">
      <c r="A2" s="7">
        <v>2023</v>
      </c>
      <c r="B2" s="8" t="str">
        <f>IF(ISBLANK('Introduction and Contact Info'!$E$47),"",PROPER('Introduction and Contact Info'!$E$47))</f>
        <v/>
      </c>
      <c r="C2" s="8" t="str">
        <f>IF(ISBLANK('Introduction and Contact Info'!$E$48),"",'Introduction and Contact Info'!$E$48)</f>
        <v/>
      </c>
      <c r="D2" s="8" t="str">
        <f>IF(ISBLANK('Introduction and Contact Info'!$E$49),"",'Introduction and Contact Info'!$E$49)</f>
        <v/>
      </c>
      <c r="E2" s="8" t="str">
        <f>IF(ISBLANK('Introduction and Contact Info'!$E$50),"",'Introduction and Contact Info'!$E$50)</f>
        <v/>
      </c>
      <c r="F2" s="8" t="str">
        <f>IF(ISBLANK('Introduction and Contact Info'!$E$51),"",'Introduction and Contact Info'!$E$51)</f>
        <v/>
      </c>
      <c r="G2" s="8" t="str">
        <f>IF(ISBLANK('Introduction and Contact Info'!$E$52),"",'Introduction and Contact Info'!$E$52)</f>
        <v/>
      </c>
      <c r="H2" s="8" t="str">
        <f>IF(ISBLANK('Introduction and Contact Info'!$D$54),"",'Introduction and Contact Info'!$D$54)</f>
        <v/>
      </c>
      <c r="I2" s="8" t="str">
        <f>IF(ISBLANK('Introduction and Contact Info'!$H$54),"",'Introduction and Contact Info'!$H$54)</f>
        <v/>
      </c>
      <c r="J2" s="8" t="str">
        <f>IF(ISBLANK('Introduction and Contact Info'!$L$54),"",'Introduction and Contact Info'!$L$54)</f>
        <v/>
      </c>
      <c r="K2" s="8" t="str">
        <f>IF(ISBLANK('Introduction and Contact Info'!$D$57),"",'Introduction and Contact Info'!$D$57)</f>
        <v/>
      </c>
      <c r="L2" s="9" t="str">
        <f>IF(ISBLANK('Introduction and Contact Info'!$D$58),"",'Introduction and Contact Info'!$D$58)</f>
        <v/>
      </c>
      <c r="M2" s="8" t="str">
        <f>IF(ISBLANK('Introduction and Contact Info'!$D$59),"",'Introduction and Contact Info'!$D$59)</f>
        <v/>
      </c>
      <c r="N2" s="8" t="str">
        <f>IF(ISBLANK('Introduction and Contact Info'!$D$60),"",'Introduction and Contact Info'!$D$60)</f>
        <v/>
      </c>
      <c r="O2" s="8" t="str">
        <f>IF(ISBLANK('Introduction and Contact Info'!$D$61),"",'Introduction and Contact Info'!$D$61)</f>
        <v/>
      </c>
      <c r="P2" s="8" t="str">
        <f>IF(ISBLANK('Introduction and Contact Info'!$J$57),"",'Introduction and Contact Info'!$J$57)</f>
        <v/>
      </c>
      <c r="Q2" s="9" t="str">
        <f>IF(ISBLANK('Introduction and Contact Info'!$J$58),"",'Introduction and Contact Info'!$J$58)</f>
        <v/>
      </c>
      <c r="R2" s="8" t="str">
        <f>IF(ISBLANK('Introduction and Contact Info'!$J$59),"",'Introduction and Contact Info'!$J$59)</f>
        <v/>
      </c>
      <c r="S2" s="8" t="str">
        <f>IF(ISBLANK('Introduction and Contact Info'!$J$60),"",'Introduction and Contact Info'!$J$60)</f>
        <v/>
      </c>
      <c r="T2" s="8" t="str">
        <f>IF(ISBLANK('Introduction and Contact Info'!$J$61),"",'Introduction and Contact Info'!$J$61)</f>
        <v/>
      </c>
      <c r="U2" s="7" t="b">
        <v>0</v>
      </c>
      <c r="V2" s="7">
        <v>1</v>
      </c>
    </row>
    <row r="3" spans="1:22">
      <c r="B3" s="10"/>
      <c r="C3" s="10"/>
      <c r="D3" s="10"/>
      <c r="E3" s="10"/>
      <c r="F3" s="10"/>
      <c r="G3" s="10"/>
      <c r="H3" s="10"/>
      <c r="I3" s="10"/>
      <c r="J3" s="10"/>
    </row>
    <row r="4" spans="1:22">
      <c r="C4" s="11"/>
      <c r="D4" s="11"/>
    </row>
    <row r="5" spans="1:22">
      <c r="C5" s="11"/>
      <c r="D5" s="11"/>
    </row>
    <row r="6" spans="1:22">
      <c r="C6" s="11"/>
      <c r="D6" s="11"/>
    </row>
    <row r="7" spans="1:22">
      <c r="C7" s="11"/>
      <c r="D7" s="11"/>
    </row>
    <row r="8" spans="1:22">
      <c r="C8" s="11"/>
      <c r="D8" s="11"/>
    </row>
    <row r="9" spans="1:22">
      <c r="C9" s="11"/>
      <c r="D9" s="11"/>
    </row>
    <row r="10" spans="1:22">
      <c r="C10" s="11"/>
      <c r="D10" s="11"/>
    </row>
    <row r="11" spans="1:22">
      <c r="C11" s="11"/>
      <c r="D11" s="11"/>
    </row>
    <row r="12" spans="1:22">
      <c r="C12" s="11"/>
      <c r="D12" s="11"/>
    </row>
    <row r="14" spans="1:22">
      <c r="B14" s="267" t="s">
        <v>31</v>
      </c>
    </row>
    <row r="15" spans="1:22">
      <c r="B15" s="267" t="s">
        <v>756</v>
      </c>
    </row>
    <row r="16" spans="1:22">
      <c r="B16" s="267" t="s">
        <v>32</v>
      </c>
    </row>
    <row r="17" spans="2:3">
      <c r="B17" s="267" t="s">
        <v>610</v>
      </c>
    </row>
    <row r="18" spans="2:3">
      <c r="B18" s="267" t="s">
        <v>611</v>
      </c>
    </row>
    <row r="19" spans="2:3">
      <c r="B19" s="267" t="s">
        <v>33</v>
      </c>
    </row>
    <row r="20" spans="2:3">
      <c r="B20" s="267"/>
      <c r="C20" s="14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sheetPr>
  <dimension ref="A1:BT44"/>
  <sheetViews>
    <sheetView topLeftCell="A23" zoomScale="80" zoomScaleNormal="80" workbookViewId="0">
      <selection activeCell="AI15" sqref="AI15"/>
    </sheetView>
  </sheetViews>
  <sheetFormatPr defaultRowHeight="12.75"/>
  <cols>
    <col min="1" max="1" width="26.5703125" bestFit="1" customWidth="1"/>
    <col min="3" max="3" width="46.42578125" bestFit="1" customWidth="1"/>
  </cols>
  <sheetData>
    <row r="1" spans="1:72" ht="15">
      <c r="A1" s="29" t="s">
        <v>757</v>
      </c>
    </row>
    <row r="2" spans="1:72" ht="36">
      <c r="A2" s="5" t="s">
        <v>22</v>
      </c>
      <c r="B2" s="5" t="s">
        <v>6</v>
      </c>
      <c r="C2" s="5" t="s">
        <v>351</v>
      </c>
      <c r="D2" s="5" t="s">
        <v>352</v>
      </c>
      <c r="E2" s="5" t="s">
        <v>354</v>
      </c>
      <c r="F2" s="5" t="s">
        <v>355</v>
      </c>
      <c r="G2" s="5" t="s">
        <v>353</v>
      </c>
      <c r="H2" s="5" t="s">
        <v>758</v>
      </c>
      <c r="I2" s="5" t="s">
        <v>759</v>
      </c>
      <c r="J2" s="5" t="s">
        <v>760</v>
      </c>
      <c r="K2" s="5" t="s">
        <v>389</v>
      </c>
      <c r="L2" s="5" t="s">
        <v>356</v>
      </c>
      <c r="M2" s="5" t="s">
        <v>357</v>
      </c>
      <c r="N2" s="5" t="s">
        <v>358</v>
      </c>
      <c r="O2" s="5" t="s">
        <v>359</v>
      </c>
      <c r="P2" s="5" t="s">
        <v>360</v>
      </c>
      <c r="Q2" s="5" t="s">
        <v>361</v>
      </c>
      <c r="R2" s="5" t="s">
        <v>362</v>
      </c>
      <c r="S2" s="5" t="s">
        <v>363</v>
      </c>
      <c r="T2" s="5" t="s">
        <v>364</v>
      </c>
      <c r="U2" s="30" t="s">
        <v>365</v>
      </c>
      <c r="V2" s="30" t="s">
        <v>366</v>
      </c>
      <c r="W2" s="30" t="s">
        <v>367</v>
      </c>
      <c r="X2" s="30" t="s">
        <v>368</v>
      </c>
      <c r="Y2" s="30" t="s">
        <v>369</v>
      </c>
      <c r="Z2" s="30" t="s">
        <v>370</v>
      </c>
      <c r="AA2" s="30" t="s">
        <v>371</v>
      </c>
      <c r="AB2" s="30" t="s">
        <v>372</v>
      </c>
      <c r="AC2" s="30" t="s">
        <v>373</v>
      </c>
      <c r="AD2" s="5" t="s">
        <v>374</v>
      </c>
      <c r="AE2" s="5" t="s">
        <v>375</v>
      </c>
      <c r="AF2" s="30" t="s">
        <v>376</v>
      </c>
      <c r="AG2" s="5" t="s">
        <v>377</v>
      </c>
      <c r="AH2" s="5" t="s">
        <v>378</v>
      </c>
      <c r="AI2" s="30" t="s">
        <v>379</v>
      </c>
      <c r="AJ2" s="5" t="s">
        <v>380</v>
      </c>
      <c r="AK2" s="5" t="s">
        <v>381</v>
      </c>
      <c r="AL2" s="30" t="s">
        <v>382</v>
      </c>
      <c r="AM2" s="30" t="s">
        <v>492</v>
      </c>
      <c r="AN2" s="30" t="s">
        <v>493</v>
      </c>
      <c r="AO2" s="30" t="s">
        <v>494</v>
      </c>
      <c r="AP2" s="5" t="s">
        <v>383</v>
      </c>
      <c r="AQ2" s="5" t="s">
        <v>386</v>
      </c>
      <c r="AR2" s="30" t="s">
        <v>376</v>
      </c>
      <c r="AS2" s="5" t="s">
        <v>384</v>
      </c>
      <c r="AT2" s="5" t="s">
        <v>387</v>
      </c>
      <c r="AU2" s="30" t="s">
        <v>379</v>
      </c>
      <c r="AV2" s="5" t="s">
        <v>385</v>
      </c>
      <c r="AW2" s="5" t="s">
        <v>388</v>
      </c>
      <c r="AX2" s="30" t="s">
        <v>382</v>
      </c>
      <c r="AY2" s="30" t="s">
        <v>495</v>
      </c>
      <c r="AZ2" s="30" t="s">
        <v>496</v>
      </c>
      <c r="BA2" s="30" t="s">
        <v>494</v>
      </c>
      <c r="BB2" s="30" t="s">
        <v>615</v>
      </c>
      <c r="BC2" s="30" t="s">
        <v>616</v>
      </c>
      <c r="BD2" s="30" t="s">
        <v>617</v>
      </c>
      <c r="BE2" s="5" t="s">
        <v>761</v>
      </c>
      <c r="BF2" s="5" t="s">
        <v>762</v>
      </c>
      <c r="BG2" s="5" t="s">
        <v>764</v>
      </c>
      <c r="BH2" s="5" t="s">
        <v>763</v>
      </c>
      <c r="BI2" s="5" t="s">
        <v>765</v>
      </c>
      <c r="BJ2" s="5" t="s">
        <v>766</v>
      </c>
      <c r="BK2" s="30" t="s">
        <v>618</v>
      </c>
      <c r="BL2" s="30" t="s">
        <v>768</v>
      </c>
      <c r="BM2" s="30" t="s">
        <v>767</v>
      </c>
      <c r="BN2" s="30" t="s">
        <v>619</v>
      </c>
      <c r="BO2" s="5" t="s">
        <v>771</v>
      </c>
      <c r="BP2" s="5" t="s">
        <v>772</v>
      </c>
      <c r="BQ2" s="5" t="s">
        <v>566</v>
      </c>
      <c r="BR2" s="5" t="s">
        <v>771</v>
      </c>
      <c r="BS2" s="5" t="s">
        <v>772</v>
      </c>
      <c r="BT2" s="5" t="s">
        <v>566</v>
      </c>
    </row>
    <row r="3" spans="1:72">
      <c r="A3" s="7">
        <v>2023</v>
      </c>
      <c r="B3" s="8" t="str">
        <f>IF(ISBLANK('Introduction and Contact Info'!$E$47),"",'Introduction and Contact Info'!$E$47)</f>
        <v/>
      </c>
      <c r="C3" t="str">
        <f>IF(ISBLANK('Group Profile'!F6),"",'Group Profile'!F6)</f>
        <v/>
      </c>
      <c r="D3" t="str">
        <f>IF(ISBLANK('Group Profile'!F8),"",'Group Profile'!F8)</f>
        <v/>
      </c>
      <c r="E3" t="str">
        <f>IF(ISBLANK('Group Profile'!F10),"",'Group Profile'!F10)</f>
        <v/>
      </c>
      <c r="F3" t="str">
        <f>IF(ISBLANK('Group Profile'!F12),"",'Group Profile'!F12)</f>
        <v/>
      </c>
      <c r="G3" t="str">
        <f>IF(ISBLANK('Group Profile'!F14),"",'Group Profile'!F14)</f>
        <v/>
      </c>
      <c r="H3" t="str">
        <f>IF(ISBLANK('Group Profile'!F16),"",'Group Profile'!F16)</f>
        <v/>
      </c>
      <c r="I3" t="str">
        <f>IF(ISBLANK('Group Profile'!F17),"",'Group Profile'!F17)</f>
        <v/>
      </c>
      <c r="J3" t="str">
        <f>IF(ISBLANK('Group Profile'!F19),"",'Group Profile'!F19)</f>
        <v/>
      </c>
      <c r="K3" t="str">
        <f>IF(ISBLANK('Group Profile'!F21),"",'Group Profile'!F21)</f>
        <v/>
      </c>
      <c r="L3" t="str">
        <f>IF(ISBLANK('Group Profile'!F26),"",'Group Profile'!F26)</f>
        <v/>
      </c>
      <c r="M3" t="str">
        <f>IF(ISBLANK('Group Profile'!F27),"",'Group Profile'!F27)</f>
        <v/>
      </c>
      <c r="N3" t="str">
        <f>IF(ISBLANK('Group Profile'!F28),"",'Group Profile'!F28)</f>
        <v/>
      </c>
      <c r="O3" t="str">
        <f>IF(ISBLANK('Group Profile'!F29),"",'Group Profile'!F29)</f>
        <v/>
      </c>
      <c r="P3">
        <f>IF(ISBLANK('Group Profile'!F30),"",'Group Profile'!F30)</f>
        <v>0</v>
      </c>
      <c r="Q3" t="str">
        <f>IF(ISBLANK('Group Profile'!F31),"",'Group Profile'!F31)</f>
        <v/>
      </c>
      <c r="R3" t="str">
        <f>IF(ISBLANK('Group Profile'!F32),"",'Group Profile'!F32)</f>
        <v/>
      </c>
      <c r="S3">
        <f>IF(ISBLANK('Group Profile'!F33),"",'Group Profile'!F33)</f>
        <v>0</v>
      </c>
      <c r="T3">
        <f>IF(ISBLANK('Group Profile'!F34),"",'Group Profile'!F34)</f>
        <v>0</v>
      </c>
      <c r="U3" t="str">
        <f>IF(ISBLANK('Group Profile'!G26),"",'Group Profile'!G26)</f>
        <v/>
      </c>
      <c r="V3" t="str">
        <f>IF(ISBLANK('Group Profile'!G27),"",'Group Profile'!G27)</f>
        <v/>
      </c>
      <c r="W3" t="str">
        <f>IF(ISBLANK('Group Profile'!G28),"",'Group Profile'!G28)</f>
        <v/>
      </c>
      <c r="X3" t="str">
        <f>IF(ISBLANK('Group Profile'!G29),"",'Group Profile'!G29)</f>
        <v/>
      </c>
      <c r="Y3">
        <f>IF(ISBLANK('Group Profile'!G30),"",'Group Profile'!G30)</f>
        <v>0</v>
      </c>
      <c r="Z3" t="str">
        <f>IF(ISBLANK('Group Profile'!G31),"",'Group Profile'!G31)</f>
        <v/>
      </c>
      <c r="AA3" t="str">
        <f>IF(ISBLANK('Group Profile'!G32),"",'Group Profile'!G32)</f>
        <v/>
      </c>
      <c r="AB3">
        <f>IF(ISBLANK('Group Profile'!G33),"",'Group Profile'!G33)</f>
        <v>0</v>
      </c>
      <c r="AC3">
        <f>IF(ISBLANK('Group Profile'!G34),"",'Group Profile'!G34)</f>
        <v>0</v>
      </c>
      <c r="AD3" t="str">
        <f>IF(ISBLANK('Group Profile'!F51),"",'Group Profile'!F51)</f>
        <v/>
      </c>
      <c r="AE3" t="str">
        <f>IF(ISBLANK('Group Profile'!G51),"",'Group Profile'!G51)</f>
        <v/>
      </c>
      <c r="AF3" t="str">
        <f>IF(ISBLANK('Group Profile'!H51),"",'Group Profile'!H51)</f>
        <v/>
      </c>
      <c r="AG3" t="str">
        <f>IF(ISBLANK('Group Profile'!F52),"",'Group Profile'!F52)</f>
        <v/>
      </c>
      <c r="AH3" t="str">
        <f>IF(ISBLANK('Group Profile'!G52),"",'Group Profile'!G52)</f>
        <v/>
      </c>
      <c r="AI3" t="str">
        <f>IF(ISBLANK('Group Profile'!H52),"",'Group Profile'!H52)</f>
        <v/>
      </c>
      <c r="AJ3" t="str">
        <f>IF(ISBLANK('Group Profile'!F53),"",'Group Profile'!F53)</f>
        <v/>
      </c>
      <c r="AK3" t="str">
        <f>IF(ISBLANK('Group Profile'!G53),"",'Group Profile'!G53)</f>
        <v/>
      </c>
      <c r="AL3" t="str">
        <f>IF(ISBLANK('Group Profile'!H53),"",'Group Profile'!H53)</f>
        <v/>
      </c>
      <c r="AM3">
        <f>IF(ISBLANK('Group Profile'!F54),"",'Group Profile'!F54)</f>
        <v>0</v>
      </c>
      <c r="AN3">
        <f>IF(ISBLANK('Group Profile'!G54),"",'Group Profile'!G54)</f>
        <v>0</v>
      </c>
      <c r="AO3">
        <f>IF(ISBLANK('Group Profile'!H54),"",'Group Profile'!H54)</f>
        <v>0</v>
      </c>
      <c r="AP3" t="str">
        <f>IF(ISBLANK('Group Profile'!F58),"",'Group Profile'!F58)</f>
        <v/>
      </c>
      <c r="AQ3" t="str">
        <f>IF(ISBLANK('Group Profile'!G58),"",'Group Profile'!G58)</f>
        <v/>
      </c>
      <c r="AR3" t="str">
        <f>IF(ISBLANK('Group Profile'!H58),"",'Group Profile'!H58)</f>
        <v/>
      </c>
      <c r="AS3" t="str">
        <f>IF(ISBLANK('Group Profile'!F59),"",'Group Profile'!F59)</f>
        <v/>
      </c>
      <c r="AT3" t="str">
        <f>IF(ISBLANK('Group Profile'!G59),"",'Group Profile'!G59)</f>
        <v/>
      </c>
      <c r="AU3" t="str">
        <f>IF(ISBLANK('Group Profile'!H59),"",'Group Profile'!H59)</f>
        <v/>
      </c>
      <c r="AV3" t="str">
        <f>IF(ISBLANK('Group Profile'!F60),"",'Group Profile'!F60)</f>
        <v/>
      </c>
      <c r="AW3" t="str">
        <f>IF(ISBLANK('Group Profile'!G60),"",'Group Profile'!G60)</f>
        <v/>
      </c>
      <c r="AX3" t="str">
        <f>IF(ISBLANK('Group Profile'!H60),"",'Group Profile'!H60)</f>
        <v/>
      </c>
      <c r="AY3">
        <f>IF(ISBLANK('Group Profile'!F61),"",'Group Profile'!F61)</f>
        <v>0</v>
      </c>
      <c r="AZ3">
        <f>IF(ISBLANK('Group Profile'!G61),"",'Group Profile'!G61)</f>
        <v>0</v>
      </c>
      <c r="BA3">
        <f>IF(ISBLANK('Group Profile'!H61),"",'Group Profile'!H61)</f>
        <v>0</v>
      </c>
      <c r="BB3" t="str">
        <f>IF(ISBLANK('Group Profile'!F66),"",'Group Profile'!F66)</f>
        <v/>
      </c>
      <c r="BC3" t="str">
        <f>IF(ISBLANK('Group Profile'!G66),"",'Group Profile'!G66)</f>
        <v/>
      </c>
      <c r="BD3" t="str">
        <f>IF(ISBLANK('Group Profile'!H66),"",'Group Profile'!H66)</f>
        <v/>
      </c>
      <c r="BE3" t="str">
        <f>IF(ISBLANK('Group Profile'!F39),"",'Group Profile'!F39)</f>
        <v/>
      </c>
      <c r="BF3" t="str">
        <f>IF(ISBLANK('Group Profile'!F40),"",'Group Profile'!F40)</f>
        <v/>
      </c>
      <c r="BG3" t="str">
        <f>IF(ISBLANK('Group Profile'!F41),"",'Group Profile'!F41)</f>
        <v/>
      </c>
      <c r="BH3" t="str">
        <f>IF(ISBLANK('Group Profile'!F42),"",'Group Profile'!F42)</f>
        <v/>
      </c>
      <c r="BI3" t="str">
        <f>IF(ISBLANK('Group Profile'!F43),"",'Group Profile'!F43)</f>
        <v/>
      </c>
      <c r="BJ3" t="str">
        <f>IF(ISBLANK('Group Profile'!F44),"",'Group Profile'!F44)</f>
        <v/>
      </c>
      <c r="BK3" t="str">
        <f>IF(ISBLANK('Group Profile'!F72),"",'Group Profile'!F72)</f>
        <v/>
      </c>
      <c r="BL3" t="str">
        <f>IF(ISBLANK('Group Profile'!F73),"",'Group Profile'!F73)</f>
        <v/>
      </c>
      <c r="BM3" t="str">
        <f>IF(ISBLANK('Group Profile'!F74),"",'Group Profile'!F74)</f>
        <v/>
      </c>
      <c r="BN3" t="str">
        <f>IF(ISBLANK('Group Profile'!F75),"",'Group Profile'!F75)</f>
        <v/>
      </c>
      <c r="BO3" t="str">
        <f>IF(ISBLANK('Group Profile'!F81),"",'Group Profile'!F81)</f>
        <v/>
      </c>
      <c r="BP3" t="str">
        <f>IF(ISBLANK('Group Profile'!F82),"",'Group Profile'!F82)</f>
        <v/>
      </c>
      <c r="BQ3" t="str">
        <f>IF(ISBLANK('Group Profile'!F83),"",'Group Profile'!F83)</f>
        <v/>
      </c>
      <c r="BR3" t="str">
        <f>IF(ISBLANK('Group Profile'!G81),"",'Group Profile'!G81)</f>
        <v/>
      </c>
      <c r="BS3" t="str">
        <f>IF(ISBLANK('Group Profile'!G82),"",'Group Profile'!G82)</f>
        <v/>
      </c>
      <c r="BT3" t="str">
        <f>IF(ISBLANK('Group Profile'!G83),"",'Group Profile'!G83)</f>
        <v/>
      </c>
    </row>
    <row r="5" spans="1:72" ht="15">
      <c r="A5" s="29" t="s">
        <v>612</v>
      </c>
    </row>
    <row r="6" spans="1:72" ht="48">
      <c r="A6" s="5" t="s">
        <v>22</v>
      </c>
      <c r="B6" s="5" t="s">
        <v>6</v>
      </c>
      <c r="C6" s="5" t="s">
        <v>351</v>
      </c>
      <c r="D6" s="5" t="s">
        <v>393</v>
      </c>
      <c r="E6" s="5" t="s">
        <v>394</v>
      </c>
      <c r="F6" s="5" t="s">
        <v>403</v>
      </c>
      <c r="G6" s="5" t="s">
        <v>399</v>
      </c>
      <c r="H6" s="5" t="s">
        <v>400</v>
      </c>
      <c r="I6" s="5" t="s">
        <v>401</v>
      </c>
      <c r="J6" s="5" t="s">
        <v>402</v>
      </c>
      <c r="K6" s="5" t="s">
        <v>395</v>
      </c>
      <c r="L6" s="5" t="s">
        <v>396</v>
      </c>
      <c r="M6" s="5" t="s">
        <v>397</v>
      </c>
      <c r="N6" s="5" t="s">
        <v>398</v>
      </c>
      <c r="O6" s="5" t="s">
        <v>620</v>
      </c>
      <c r="P6" s="5" t="s">
        <v>621</v>
      </c>
      <c r="Q6" s="5" t="s">
        <v>622</v>
      </c>
      <c r="R6" s="5" t="s">
        <v>623</v>
      </c>
      <c r="S6" s="5" t="s">
        <v>624</v>
      </c>
      <c r="T6" s="5" t="s">
        <v>625</v>
      </c>
      <c r="U6" s="5" t="s">
        <v>626</v>
      </c>
      <c r="V6" s="5" t="s">
        <v>627</v>
      </c>
      <c r="W6" s="5" t="s">
        <v>512</v>
      </c>
      <c r="X6" s="5" t="s">
        <v>628</v>
      </c>
      <c r="Y6" s="5" t="s">
        <v>629</v>
      </c>
      <c r="Z6" s="5" t="s">
        <v>630</v>
      </c>
      <c r="AA6" s="5" t="s">
        <v>631</v>
      </c>
      <c r="AB6" s="5" t="s">
        <v>632</v>
      </c>
      <c r="AC6" s="5" t="s">
        <v>635</v>
      </c>
      <c r="AD6" s="5" t="s">
        <v>636</v>
      </c>
      <c r="AE6" s="5" t="s">
        <v>637</v>
      </c>
      <c r="AF6" s="5" t="s">
        <v>633</v>
      </c>
      <c r="AG6" s="5" t="s">
        <v>638</v>
      </c>
      <c r="AH6" s="5" t="s">
        <v>634</v>
      </c>
      <c r="AI6" s="5" t="s">
        <v>639</v>
      </c>
      <c r="AJ6" s="5" t="s">
        <v>404</v>
      </c>
      <c r="AK6" s="5" t="s">
        <v>304</v>
      </c>
      <c r="AL6" s="5" t="s">
        <v>405</v>
      </c>
      <c r="AM6" s="30" t="s">
        <v>640</v>
      </c>
      <c r="AN6" s="30" t="s">
        <v>641</v>
      </c>
      <c r="AO6" s="30" t="s">
        <v>642</v>
      </c>
      <c r="AP6" s="30" t="s">
        <v>643</v>
      </c>
      <c r="AQ6" s="5" t="s">
        <v>406</v>
      </c>
      <c r="AR6" s="5" t="s">
        <v>407</v>
      </c>
      <c r="AS6" s="5" t="s">
        <v>408</v>
      </c>
      <c r="AT6" s="5" t="s">
        <v>409</v>
      </c>
      <c r="AU6" s="5" t="s">
        <v>422</v>
      </c>
      <c r="AV6" s="5" t="s">
        <v>423</v>
      </c>
      <c r="AW6" s="5" t="s">
        <v>410</v>
      </c>
      <c r="AX6" s="5" t="s">
        <v>411</v>
      </c>
      <c r="AY6" s="5" t="s">
        <v>412</v>
      </c>
      <c r="AZ6" s="5" t="s">
        <v>413</v>
      </c>
      <c r="BA6" s="5" t="s">
        <v>414</v>
      </c>
      <c r="BB6" s="5" t="s">
        <v>415</v>
      </c>
      <c r="BC6" s="5" t="s">
        <v>416</v>
      </c>
      <c r="BD6" s="5" t="s">
        <v>417</v>
      </c>
      <c r="BE6" s="5" t="s">
        <v>424</v>
      </c>
      <c r="BF6" s="5" t="s">
        <v>425</v>
      </c>
      <c r="BG6" s="5" t="s">
        <v>418</v>
      </c>
      <c r="BH6" s="5" t="s">
        <v>419</v>
      </c>
      <c r="BI6" s="5" t="s">
        <v>420</v>
      </c>
      <c r="BJ6" s="5" t="s">
        <v>421</v>
      </c>
      <c r="BK6" s="5" t="s">
        <v>44</v>
      </c>
      <c r="BL6" s="5" t="s">
        <v>426</v>
      </c>
      <c r="BM6" s="5" t="s">
        <v>427</v>
      </c>
      <c r="BN6" s="5" t="s">
        <v>644</v>
      </c>
      <c r="BO6" s="5" t="s">
        <v>428</v>
      </c>
      <c r="BP6" s="5" t="s">
        <v>429</v>
      </c>
    </row>
    <row r="7" spans="1:72">
      <c r="A7" s="7">
        <v>2023</v>
      </c>
      <c r="B7" s="8" t="str">
        <f>IF(ISBLANK('Introduction and Contact Info'!$E$47),"",'Introduction and Contact Info'!$E$47)</f>
        <v/>
      </c>
      <c r="C7" t="str">
        <f>IF(ISBLANK('Group Profile'!F6),"",'Group Profile'!F6)</f>
        <v/>
      </c>
      <c r="D7" t="str">
        <f>IF(ISBLANK('Financial Profile'!$D$10),"",'Financial Profile'!$D$10)</f>
        <v/>
      </c>
      <c r="E7" t="str">
        <f>IF(ISBLANK('Financial Profile'!$D$11),"",'Financial Profile'!$D$11)</f>
        <v/>
      </c>
      <c r="F7">
        <f>IF(ISBLANK('Financial Profile'!$D$12),"",'Financial Profile'!$D$12)</f>
        <v>0</v>
      </c>
      <c r="G7" t="str">
        <f>IF(ISBLANK('Financial Profile'!$D$15),"",'Financial Profile'!$D$15)</f>
        <v/>
      </c>
      <c r="H7" t="str">
        <f>IF(ISBLANK('Financial Profile'!$D$16),"",'Financial Profile'!$D$16)</f>
        <v/>
      </c>
      <c r="I7" t="str">
        <f>IF(ISBLANK('Financial Profile'!$D$17),"",'Financial Profile'!$D$17)</f>
        <v/>
      </c>
      <c r="J7">
        <f>IF(ISBLANK('Financial Profile'!$D$18),"",'Financial Profile'!$D$18)</f>
        <v>0</v>
      </c>
      <c r="K7" t="str">
        <f>IF(ISBLANK('Financial Profile'!$D$21),"",'Financial Profile'!$D$21)</f>
        <v/>
      </c>
      <c r="L7" t="str">
        <f>IF(ISBLANK('Financial Profile'!$D$22),"",'Financial Profile'!$D$22)</f>
        <v/>
      </c>
      <c r="M7" t="str">
        <f>IF(ISBLANK('Financial Profile'!$D$23),"",'Financial Profile'!$D$23)</f>
        <v/>
      </c>
      <c r="N7">
        <f>IF(ISBLANK('Financial Profile'!$D$24),"",'Financial Profile'!$D$24)</f>
        <v>0</v>
      </c>
      <c r="O7" t="str">
        <f>IF(ISBLANK('Financial Profile'!$D$25),"",'Financial Profile'!$D$25)</f>
        <v/>
      </c>
      <c r="P7">
        <f>IF(ISBLANK('Financial Profile'!$D$26),"",'Financial Profile'!$D$26)</f>
        <v>0</v>
      </c>
      <c r="Q7" t="str">
        <f>IF(ISBLANK('Financial Profile'!$D30),"",'Financial Profile'!$D30)</f>
        <v/>
      </c>
      <c r="R7" t="str">
        <f>IF(ISBLANK('Financial Profile'!$D31),"",'Financial Profile'!$D31)</f>
        <v/>
      </c>
      <c r="S7" t="str">
        <f>IF(ISBLANK('Financial Profile'!$D32),"",'Financial Profile'!$D32)</f>
        <v/>
      </c>
      <c r="T7" t="str">
        <f>IF(ISBLANK('Financial Profile'!$D33),"",'Financial Profile'!$D33)</f>
        <v/>
      </c>
      <c r="U7">
        <f>IF(ISBLANK('Financial Profile'!$D34),"",'Financial Profile'!$D34)</f>
        <v>0</v>
      </c>
      <c r="V7" t="str">
        <f>IF(ISBLANK('Financial Profile'!$D36),"",'Financial Profile'!$D36)</f>
        <v/>
      </c>
      <c r="W7" t="str">
        <f>IF(ISBLANK('Financial Profile'!$D37),"",'Financial Profile'!$D37)</f>
        <v/>
      </c>
      <c r="X7">
        <f>IF(ISBLANK('Financial Profile'!$D38),"",'Financial Profile'!$D38)</f>
        <v>0</v>
      </c>
      <c r="Y7" t="str">
        <f>IF(ISBLANK('Financial Profile'!$D40),"",'Financial Profile'!$D40)</f>
        <v/>
      </c>
      <c r="Z7" t="str">
        <f>IF(ISBLANK('Financial Profile'!$D41),"",'Financial Profile'!$D41)</f>
        <v/>
      </c>
      <c r="AA7" t="str">
        <f>IF(ISBLANK('Financial Profile'!$D42),"",'Financial Profile'!$D42)</f>
        <v/>
      </c>
      <c r="AB7">
        <f>IF(ISBLANK('Financial Profile'!$D43),"",'Financial Profile'!$D43)</f>
        <v>0</v>
      </c>
      <c r="AC7" t="str">
        <f>IF(ISBLANK('Financial Profile'!$D45),"",'Financial Profile'!$D45)</f>
        <v/>
      </c>
      <c r="AD7" t="str">
        <f>IF(ISBLANK('Financial Profile'!$D46),"",'Financial Profile'!$D46)</f>
        <v/>
      </c>
      <c r="AE7" t="str">
        <f>IF(ISBLANK('Financial Profile'!$D47),"",'Financial Profile'!$D47)</f>
        <v/>
      </c>
      <c r="AF7" t="str">
        <f>IF(ISBLANK('Financial Profile'!$D48),"",'Financial Profile'!$D48)</f>
        <v/>
      </c>
      <c r="AG7" t="str">
        <f>IF(ISBLANK('Financial Profile'!$D49),"",'Financial Profile'!$D49)</f>
        <v/>
      </c>
      <c r="AH7" t="str">
        <f>IF(ISBLANK('Financial Profile'!$D50),"",'Financial Profile'!$D50)</f>
        <v/>
      </c>
      <c r="AI7">
        <f>IF(ISBLANK('Financial Profile'!$D$51),"",'Financial Profile'!$D$51)</f>
        <v>0</v>
      </c>
      <c r="AJ7">
        <f>IF(ISBLANK('Financial Profile'!$D$55),"",'Financial Profile'!$D$55)</f>
        <v>0</v>
      </c>
      <c r="AK7" t="str">
        <f>IF(ISBLANK('Financial Profile'!$D$57),"",'Financial Profile'!$D$57)</f>
        <v/>
      </c>
      <c r="AL7">
        <f>IF(ISBLANK('Financial Profile'!$D$58),"",'Financial Profile'!$D$58)</f>
        <v>0</v>
      </c>
      <c r="AM7" t="str">
        <f>IF(ISBLANK('Financial Profile'!$F62),"",'Financial Profile'!$F62)</f>
        <v/>
      </c>
      <c r="AN7" t="str">
        <f>IF(ISBLANK('Financial Profile'!$F63),"",'Financial Profile'!$F63)</f>
        <v/>
      </c>
      <c r="AO7" t="str">
        <f>IF(ISBLANK('Financial Profile'!$F64),"",'Financial Profile'!$F64)</f>
        <v/>
      </c>
      <c r="AP7" t="str">
        <f>IF(ISBLANK('Financial Profile'!$F65),"",'Financial Profile'!$F65)</f>
        <v/>
      </c>
      <c r="AQ7" t="str">
        <f>IF(ISBLANK('Financial Profile'!$D$70),"",'Financial Profile'!$D$70)</f>
        <v/>
      </c>
      <c r="AR7" t="str">
        <f>IF(ISBLANK('Financial Profile'!$D$71),"",'Financial Profile'!$D$71)</f>
        <v/>
      </c>
      <c r="AS7" t="str">
        <f>IF(ISBLANK('Financial Profile'!$D$72),"",'Financial Profile'!$D$72)</f>
        <v/>
      </c>
      <c r="AT7" t="str">
        <f>IF(ISBLANK('Financial Profile'!$D$73),"",'Financial Profile'!$D$73)</f>
        <v/>
      </c>
      <c r="AU7" t="str">
        <f>IF(ISBLANK('Financial Profile'!$D$74),"",'Financial Profile'!$D$74)</f>
        <v/>
      </c>
      <c r="AV7" t="str">
        <f>IF(ISBLANK('Financial Profile'!$D$75),"",'Financial Profile'!$D$75)</f>
        <v/>
      </c>
      <c r="AW7" t="str">
        <f>IF(ISBLANK('Financial Profile'!$D$76),"",'Financial Profile'!$D$76)</f>
        <v/>
      </c>
      <c r="AX7" t="str">
        <f>IF(ISBLANK('Financial Profile'!$D$77),"",'Financial Profile'!$D$77)</f>
        <v/>
      </c>
      <c r="AY7" t="str">
        <f>IF(ISBLANK('Financial Profile'!$D$78),"",'Financial Profile'!$D$78)</f>
        <v/>
      </c>
      <c r="AZ7">
        <f>IF(ISBLANK('Financial Profile'!$D$79),"",'Financial Profile'!$D$79)</f>
        <v>0</v>
      </c>
      <c r="BA7" t="str">
        <f>IF(ISBLANK('Financial Profile'!$F$70),"",'Financial Profile'!$F$70)</f>
        <v/>
      </c>
      <c r="BB7" t="str">
        <f>IF(ISBLANK('Financial Profile'!$F$71),"",'Financial Profile'!$F$71)</f>
        <v/>
      </c>
      <c r="BC7" t="str">
        <f>IF(ISBLANK('Financial Profile'!$F$72),"",'Financial Profile'!$F$72)</f>
        <v/>
      </c>
      <c r="BD7" t="str">
        <f>IF(ISBLANK('Financial Profile'!$F$73),"",'Financial Profile'!$F$73)</f>
        <v/>
      </c>
      <c r="BE7" t="str">
        <f>IF(ISBLANK('Financial Profile'!$F$74),"",'Financial Profile'!$F$74)</f>
        <v/>
      </c>
      <c r="BF7" t="str">
        <f>IF(ISBLANK('Financial Profile'!$F$75),"",'Financial Profile'!$F$75)</f>
        <v/>
      </c>
      <c r="BG7" t="str">
        <f>IF(ISBLANK('Financial Profile'!$F$76),"",'Financial Profile'!$F$76)</f>
        <v/>
      </c>
      <c r="BH7" t="str">
        <f>IF(ISBLANK('Financial Profile'!$F$77),"",'Financial Profile'!$F$77)</f>
        <v/>
      </c>
      <c r="BI7" t="str">
        <f>IF(ISBLANK('Financial Profile'!$F$78),"",'Financial Profile'!$F$78)</f>
        <v/>
      </c>
      <c r="BJ7">
        <f>IF(ISBLANK('Financial Profile'!$F$79),"",'Financial Profile'!$F$79)</f>
        <v>0</v>
      </c>
      <c r="BK7" t="str">
        <f>IF(ISBLANK('Financial Profile'!$D$80),"",'Financial Profile'!$D$80)</f>
        <v/>
      </c>
      <c r="BL7" t="str">
        <f>IF(ISBLANK('Financial Profile'!$D$84),"",'Financial Profile'!$D$84)</f>
        <v/>
      </c>
      <c r="BM7" t="str">
        <f>IF(ISBLANK('Financial Profile'!$F$84),"",'Financial Profile'!$F$84)</f>
        <v/>
      </c>
      <c r="BN7" t="str">
        <f>IF(ISBLANK('Financial Profile'!$F$88),"",'Financial Profile'!$F$88)</f>
        <v/>
      </c>
      <c r="BO7" t="str">
        <f>IF(ISBLANK('Financial Profile'!$F$90),"",'Financial Profile'!$F$90)</f>
        <v/>
      </c>
      <c r="BP7" t="str">
        <f>IF(ISBLANK('Financial Profile'!$F$92),"",'Financial Profile'!$F$92)</f>
        <v/>
      </c>
    </row>
    <row r="9" spans="1:72" ht="15">
      <c r="A9" s="29" t="s">
        <v>613</v>
      </c>
    </row>
    <row r="10" spans="1:72" ht="36">
      <c r="A10" s="5" t="s">
        <v>22</v>
      </c>
      <c r="B10" s="5" t="s">
        <v>6</v>
      </c>
      <c r="C10" s="5" t="s">
        <v>351</v>
      </c>
      <c r="D10" s="5" t="s">
        <v>645</v>
      </c>
      <c r="E10" s="5" t="s">
        <v>646</v>
      </c>
      <c r="F10" s="5" t="s">
        <v>647</v>
      </c>
      <c r="G10" s="30" t="s">
        <v>648</v>
      </c>
      <c r="H10" s="30" t="s">
        <v>649</v>
      </c>
      <c r="I10" s="30" t="s">
        <v>650</v>
      </c>
      <c r="J10" s="5" t="s">
        <v>472</v>
      </c>
      <c r="K10" s="5" t="s">
        <v>473</v>
      </c>
      <c r="L10" s="5" t="s">
        <v>474</v>
      </c>
      <c r="M10" s="30" t="s">
        <v>475</v>
      </c>
      <c r="N10" s="30" t="s">
        <v>476</v>
      </c>
      <c r="O10" s="30" t="s">
        <v>477</v>
      </c>
      <c r="P10" s="30" t="s">
        <v>478</v>
      </c>
      <c r="Q10" s="5" t="s">
        <v>651</v>
      </c>
      <c r="R10" s="5" t="s">
        <v>652</v>
      </c>
      <c r="S10" s="5" t="s">
        <v>653</v>
      </c>
    </row>
    <row r="11" spans="1:72">
      <c r="A11" s="7">
        <v>2023</v>
      </c>
      <c r="B11" s="8" t="str">
        <f>IF(ISBLANK('Introduction and Contact Info'!$E$47),"",'Introduction and Contact Info'!$E$47)</f>
        <v/>
      </c>
      <c r="C11" t="str">
        <f>IF(ISBLANK('Group Profile'!F6),"",'Group Profile'!F6)</f>
        <v/>
      </c>
      <c r="D11" t="str">
        <f>IF(ISBLANK(Access!D10),"",Access!D10)</f>
        <v/>
      </c>
      <c r="E11" t="str">
        <f>IF(ISBLANK(Access!D11),"",Access!D11)</f>
        <v/>
      </c>
      <c r="F11" t="str">
        <f>IF(ISBLANK(Access!D12),"",Access!D12)</f>
        <v/>
      </c>
      <c r="G11" t="str">
        <f>IF(ISBLANK(Access!F10),"",Access!F10)</f>
        <v/>
      </c>
      <c r="H11" t="str">
        <f>IF(ISBLANK(Access!F11),"",Access!F11)</f>
        <v/>
      </c>
      <c r="I11" t="str">
        <f>IF(ISBLANK(Access!F12),"",Access!F12)</f>
        <v/>
      </c>
      <c r="J11" t="str">
        <f>IF(ISBLANK(Access!F16),"",Access!F16)</f>
        <v/>
      </c>
      <c r="K11" t="str">
        <f>IF(ISBLANK(Access!F17),"",Access!F17)</f>
        <v/>
      </c>
      <c r="L11" t="str">
        <f>IF(ISBLANK(Access!F18),"",Access!F18)</f>
        <v/>
      </c>
      <c r="M11" t="str">
        <f>IF(ISBLANK(Access!F22),"",Access!F22)</f>
        <v/>
      </c>
      <c r="N11" t="str">
        <f>IF(ISBLANK(Access!F23),"",Access!F23)</f>
        <v/>
      </c>
      <c r="O11" t="str">
        <f>IF(ISBLANK(Access!F24),"",Access!F24)</f>
        <v/>
      </c>
      <c r="P11" t="str">
        <f>IF(ISBLANK(Access!F26),"",Access!F26)</f>
        <v/>
      </c>
      <c r="Q11" t="str">
        <f>IF(ISBLANK(Access!F30),"",Access!F30)</f>
        <v/>
      </c>
      <c r="R11" t="str">
        <f>IF(ISBLANK(Access!F31),"",Access!F31)</f>
        <v/>
      </c>
      <c r="S11" t="str">
        <f>IF(ISBLANK(Access!F32),"",Access!F32)</f>
        <v/>
      </c>
    </row>
    <row r="13" spans="1:72" ht="15">
      <c r="A13" s="29" t="s">
        <v>614</v>
      </c>
    </row>
    <row r="14" spans="1:72" ht="48">
      <c r="A14" s="5" t="s">
        <v>22</v>
      </c>
      <c r="B14" s="5" t="s">
        <v>6</v>
      </c>
      <c r="C14" s="5" t="s">
        <v>351</v>
      </c>
      <c r="D14" s="30" t="s">
        <v>441</v>
      </c>
      <c r="E14" s="30" t="s">
        <v>436</v>
      </c>
      <c r="F14" s="30" t="s">
        <v>437</v>
      </c>
      <c r="G14" s="30" t="s">
        <v>438</v>
      </c>
      <c r="H14" s="30" t="s">
        <v>439</v>
      </c>
      <c r="I14" s="30" t="s">
        <v>440</v>
      </c>
      <c r="J14" s="5" t="s">
        <v>442</v>
      </c>
      <c r="K14" s="5" t="s">
        <v>430</v>
      </c>
      <c r="L14" s="5" t="s">
        <v>431</v>
      </c>
      <c r="M14" s="5" t="s">
        <v>432</v>
      </c>
      <c r="N14" s="5" t="s">
        <v>433</v>
      </c>
      <c r="O14" s="5" t="s">
        <v>434</v>
      </c>
      <c r="P14" s="30" t="s">
        <v>435</v>
      </c>
      <c r="Q14" s="5" t="s">
        <v>443</v>
      </c>
      <c r="R14" s="5" t="s">
        <v>444</v>
      </c>
      <c r="S14" s="5" t="s">
        <v>445</v>
      </c>
      <c r="T14" s="5" t="s">
        <v>446</v>
      </c>
      <c r="U14" s="30" t="s">
        <v>654</v>
      </c>
      <c r="V14" s="5" t="s">
        <v>447</v>
      </c>
      <c r="W14" s="5" t="s">
        <v>448</v>
      </c>
      <c r="X14" s="5" t="s">
        <v>449</v>
      </c>
      <c r="Y14" s="5" t="s">
        <v>450</v>
      </c>
      <c r="Z14" s="5" t="s">
        <v>451</v>
      </c>
      <c r="AA14" s="5" t="s">
        <v>452</v>
      </c>
      <c r="AB14" s="5" t="s">
        <v>453</v>
      </c>
      <c r="AC14" s="5" t="s">
        <v>454</v>
      </c>
      <c r="AD14" s="5" t="s">
        <v>455</v>
      </c>
      <c r="AE14" s="5" t="s">
        <v>456</v>
      </c>
      <c r="AF14" s="5" t="s">
        <v>457</v>
      </c>
      <c r="AG14" s="5" t="s">
        <v>655</v>
      </c>
      <c r="AH14" s="30" t="s">
        <v>656</v>
      </c>
      <c r="AI14" s="5" t="s">
        <v>470</v>
      </c>
      <c r="AJ14" s="5" t="s">
        <v>458</v>
      </c>
      <c r="AK14" s="5" t="s">
        <v>459</v>
      </c>
      <c r="AL14" s="5" t="s">
        <v>460</v>
      </c>
      <c r="AM14" s="5" t="s">
        <v>461</v>
      </c>
      <c r="AN14" s="5" t="s">
        <v>462</v>
      </c>
      <c r="AO14" s="5" t="s">
        <v>463</v>
      </c>
      <c r="AP14" s="5" t="s">
        <v>464</v>
      </c>
      <c r="AQ14" s="5" t="s">
        <v>465</v>
      </c>
      <c r="AR14" s="5" t="s">
        <v>466</v>
      </c>
      <c r="AS14" s="5" t="s">
        <v>467</v>
      </c>
      <c r="AT14" s="5" t="s">
        <v>468</v>
      </c>
      <c r="AU14" s="5" t="s">
        <v>469</v>
      </c>
      <c r="AV14" s="30" t="s">
        <v>471</v>
      </c>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2">
      <c r="A15" s="7">
        <v>2023</v>
      </c>
      <c r="B15" s="8" t="str">
        <f>IF(ISBLANK('Introduction and Contact Info'!$E$47),"",'Introduction and Contact Info'!$E$47)</f>
        <v/>
      </c>
      <c r="C15" t="str">
        <f>IF(ISBLANK('Group Profile'!F6),"",'Group Profile'!F6)</f>
        <v/>
      </c>
      <c r="D15" t="str">
        <f>IF(ISBLANK('Revenue Cycle'!D9),"",'Revenue Cycle'!D9)</f>
        <v/>
      </c>
      <c r="E15" t="str">
        <f>IF(ISBLANK('Revenue Cycle'!D10),"",'Revenue Cycle'!D10)</f>
        <v/>
      </c>
      <c r="F15" t="str">
        <f>IF(ISBLANK('Revenue Cycle'!D11),"",'Revenue Cycle'!D11)</f>
        <v/>
      </c>
      <c r="G15" t="str">
        <f>IF(ISBLANK('Revenue Cycle'!D12),"",'Revenue Cycle'!D12)</f>
        <v/>
      </c>
      <c r="H15" t="str">
        <f>IF(ISBLANK('Revenue Cycle'!D13),"",'Revenue Cycle'!D13)</f>
        <v/>
      </c>
      <c r="I15" t="str">
        <f>IF(ISBLANK('Revenue Cycle'!D14),"",'Revenue Cycle'!D14)</f>
        <v/>
      </c>
      <c r="J15" t="str">
        <f>IF(ISBLANK('Revenue Cycle'!F9),"",'Revenue Cycle'!F9)</f>
        <v/>
      </c>
      <c r="K15" t="str">
        <f>IF(ISBLANK('Revenue Cycle'!F10),"",'Revenue Cycle'!F10)</f>
        <v/>
      </c>
      <c r="L15" t="str">
        <f>IF(ISBLANK('Revenue Cycle'!F11),"",'Revenue Cycle'!F11)</f>
        <v/>
      </c>
      <c r="M15" t="str">
        <f>IF(ISBLANK('Revenue Cycle'!F12),"",'Revenue Cycle'!F12)</f>
        <v/>
      </c>
      <c r="N15" t="str">
        <f>IF(ISBLANK('Revenue Cycle'!F13),"",'Revenue Cycle'!F13)</f>
        <v/>
      </c>
      <c r="O15" t="str">
        <f>IF(ISBLANK('Revenue Cycle'!F14),"",'Revenue Cycle'!F14)</f>
        <v/>
      </c>
      <c r="P15">
        <f>IF(ISBLANK('Revenue Cycle'!F15),"",'Revenue Cycle'!F15)</f>
        <v>0</v>
      </c>
      <c r="Q15" t="str">
        <f>IF(ISBLANK('Revenue Cycle'!D19),"",'Revenue Cycle'!D19)</f>
        <v/>
      </c>
      <c r="R15" t="str">
        <f>IF(ISBLANK('Revenue Cycle'!F19),"",'Revenue Cycle'!F19)</f>
        <v/>
      </c>
      <c r="S15" t="str">
        <f>IF(ISBLANK('Revenue Cycle'!F21),"",'Revenue Cycle'!F21)</f>
        <v/>
      </c>
      <c r="T15" t="str">
        <f>IF(ISBLANK('Revenue Cycle'!F25),"",'Revenue Cycle'!F25)</f>
        <v/>
      </c>
      <c r="U15" t="str">
        <f>IF(ISBLANK('Revenue Cycle'!F29),"",'Revenue Cycle'!F29)</f>
        <v/>
      </c>
      <c r="V15" t="str">
        <f>IF(ISBLANK('Revenue Cycle'!F34),"",'Revenue Cycle'!F34)</f>
        <v/>
      </c>
      <c r="W15" t="str">
        <f>IF(ISBLANK('Revenue Cycle'!F35),"",'Revenue Cycle'!F35)</f>
        <v/>
      </c>
      <c r="X15" t="str">
        <f>IF(ISBLANK('Revenue Cycle'!F36),"",'Revenue Cycle'!F36)</f>
        <v/>
      </c>
      <c r="Y15" t="str">
        <f>IF(ISBLANK('Revenue Cycle'!F37),"",'Revenue Cycle'!F37)</f>
        <v/>
      </c>
      <c r="Z15" t="str">
        <f>IF(ISBLANK('Revenue Cycle'!F38),"",'Revenue Cycle'!F38)</f>
        <v/>
      </c>
      <c r="AA15" t="str">
        <f>IF(ISBLANK('Revenue Cycle'!F39),"",'Revenue Cycle'!F39)</f>
        <v/>
      </c>
      <c r="AB15" t="str">
        <f>IF(ISBLANK('Revenue Cycle'!F40),"",'Revenue Cycle'!F40)</f>
        <v/>
      </c>
      <c r="AC15" t="str">
        <f>IF(ISBLANK('Revenue Cycle'!F41),"",'Revenue Cycle'!F41)</f>
        <v/>
      </c>
      <c r="AD15" t="str">
        <f>IF(ISBLANK('Revenue Cycle'!F42),"",'Revenue Cycle'!F42)</f>
        <v/>
      </c>
      <c r="AE15" t="str">
        <f>IF(ISBLANK('Revenue Cycle'!F43),"",'Revenue Cycle'!F43)</f>
        <v/>
      </c>
      <c r="AF15">
        <f>IF(ISBLANK('Revenue Cycle'!F44),"",'Revenue Cycle'!F44)</f>
        <v>0</v>
      </c>
      <c r="AG15" t="str">
        <f>IF(ISBLANK('Revenue Cycle'!D46),"",'Revenue Cycle'!D46)</f>
        <v/>
      </c>
      <c r="AH15" t="str">
        <f>IF(ISBLANK('Revenue Cycle'!F49),"",'Revenue Cycle'!F49)</f>
        <v/>
      </c>
      <c r="AI15" t="str">
        <f>IF(ISBLANK('Revenue Cycle'!F53),"",'Revenue Cycle'!F53)</f>
        <v/>
      </c>
      <c r="AJ15" t="str">
        <f>IF(ISBLANK('Revenue Cycle'!D58),"",'Revenue Cycle'!D58)</f>
        <v/>
      </c>
      <c r="AK15" t="str">
        <f>IF(ISBLANK('Revenue Cycle'!D59),"",'Revenue Cycle'!D59)</f>
        <v/>
      </c>
      <c r="AL15" t="str">
        <f>IF(ISBLANK('Revenue Cycle'!D60),"",'Revenue Cycle'!D60)</f>
        <v/>
      </c>
      <c r="AM15" t="str">
        <f>IF(ISBLANK('Revenue Cycle'!D61),"",'Revenue Cycle'!D61)</f>
        <v/>
      </c>
      <c r="AN15" t="str">
        <f>IF(ISBLANK('Revenue Cycle'!D62),"",'Revenue Cycle'!D62)</f>
        <v/>
      </c>
      <c r="AO15">
        <f>IF(ISBLANK('Revenue Cycle'!D63),"",'Revenue Cycle'!D63)</f>
        <v>0</v>
      </c>
      <c r="AP15" t="str">
        <f>IF(ISBLANK('Revenue Cycle'!F58),"",'Revenue Cycle'!F58)</f>
        <v/>
      </c>
      <c r="AQ15" t="str">
        <f>IF(ISBLANK('Revenue Cycle'!F59),"",'Revenue Cycle'!F59)</f>
        <v/>
      </c>
      <c r="AR15" t="str">
        <f>IF(ISBLANK('Revenue Cycle'!F60),"",'Revenue Cycle'!F60)</f>
        <v/>
      </c>
      <c r="AS15" t="str">
        <f>IF(ISBLANK('Revenue Cycle'!F61),"",'Revenue Cycle'!F61)</f>
        <v/>
      </c>
      <c r="AT15" t="str">
        <f>IF(ISBLANK('Revenue Cycle'!F62),"",'Revenue Cycle'!F62)</f>
        <v/>
      </c>
      <c r="AU15">
        <f>IF(ISBLANK('Revenue Cycle'!F63),"",'Revenue Cycle'!F63)</f>
        <v>0</v>
      </c>
      <c r="AV15" t="str">
        <f>IF(ISBLANK('Revenue Cycle'!F65),"",'Revenue Cycle'!F65)</f>
        <v/>
      </c>
    </row>
    <row r="17" spans="1:19" ht="15">
      <c r="A17" s="29" t="s">
        <v>479</v>
      </c>
    </row>
    <row r="18" spans="1:19" ht="24">
      <c r="A18" s="5" t="s">
        <v>22</v>
      </c>
      <c r="B18" s="5" t="s">
        <v>6</v>
      </c>
      <c r="C18" s="5" t="s">
        <v>390</v>
      </c>
      <c r="D18" s="5" t="s">
        <v>391</v>
      </c>
      <c r="E18" s="5" t="s">
        <v>392</v>
      </c>
      <c r="F18" s="30" t="s">
        <v>480</v>
      </c>
      <c r="G18" s="30" t="s">
        <v>481</v>
      </c>
      <c r="H18" s="5" t="s">
        <v>482</v>
      </c>
      <c r="I18" s="5" t="s">
        <v>483</v>
      </c>
      <c r="J18" s="30" t="s">
        <v>484</v>
      </c>
      <c r="K18" s="30" t="s">
        <v>485</v>
      </c>
      <c r="L18" s="5" t="s">
        <v>486</v>
      </c>
      <c r="M18" s="5" t="s">
        <v>487</v>
      </c>
      <c r="N18" s="30" t="s">
        <v>226</v>
      </c>
      <c r="O18" s="30" t="s">
        <v>227</v>
      </c>
      <c r="P18" s="5" t="s">
        <v>488</v>
      </c>
      <c r="Q18" s="5" t="s">
        <v>489</v>
      </c>
      <c r="R18" s="5" t="s">
        <v>490</v>
      </c>
      <c r="S18" s="5" t="s">
        <v>491</v>
      </c>
    </row>
    <row r="19" spans="1:19">
      <c r="A19" s="7">
        <v>2023</v>
      </c>
      <c r="B19" s="8" t="str">
        <f>IF(ISBLANK('Introduction and Contact Info'!$E$47),"",'Introduction and Contact Info'!$E$47)</f>
        <v/>
      </c>
      <c r="C19" t="s">
        <v>208</v>
      </c>
      <c r="D19" t="str">
        <f>IF(ISBLANK('Operational Support Staffing'!$D$9),"",'Operational Support Staffing'!$D$9)</f>
        <v/>
      </c>
      <c r="E19" t="str">
        <f>IF(ISBLANK('Operational Support Staffing'!$E$9),"",'Operational Support Staffing'!$E$9)</f>
        <v/>
      </c>
      <c r="F19" t="str">
        <f>IF(ISBLANK('Operational Support Staffing'!$F$9),"",'Operational Support Staffing'!$F$9)</f>
        <v/>
      </c>
      <c r="G19" t="str">
        <f>IF(ISBLANK('Operational Support Staffing'!$G$9),"",'Operational Support Staffing'!$G$9)</f>
        <v/>
      </c>
      <c r="H19" t="str">
        <f>IF(ISBLANK('Operational Support Staffing'!$H$9),"",'Operational Support Staffing'!$H$9)</f>
        <v/>
      </c>
      <c r="I19" t="str">
        <f>IF(ISBLANK('Operational Support Staffing'!$I$9),"",'Operational Support Staffing'!$I$9)</f>
        <v/>
      </c>
      <c r="J19" t="str">
        <f>IF(ISBLANK('Operational Support Staffing'!$J$9),"",'Operational Support Staffing'!$J$9)</f>
        <v/>
      </c>
      <c r="K19" t="str">
        <f>IF(ISBLANK('Operational Support Staffing'!$K$9),"",'Operational Support Staffing'!$K$9)</f>
        <v/>
      </c>
      <c r="L19" t="str">
        <f>IF(ISBLANK('Operational Support Staffing'!$L$9),"",'Operational Support Staffing'!$L$9)</f>
        <v/>
      </c>
      <c r="M19" t="str">
        <f>IF(ISBLANK('Operational Support Staffing'!$M$9),"",'Operational Support Staffing'!$M$9)</f>
        <v/>
      </c>
      <c r="N19">
        <f>IF(ISBLANK('Operational Support Staffing'!$N$9),"",'Operational Support Staffing'!$N$9)</f>
        <v>0</v>
      </c>
      <c r="O19">
        <f>IF(ISBLANK('Operational Support Staffing'!$O$9),"",'Operational Support Staffing'!$O$9)</f>
        <v>0</v>
      </c>
    </row>
    <row r="20" spans="1:19">
      <c r="A20" s="7">
        <v>2023</v>
      </c>
      <c r="B20" s="8" t="str">
        <f>IF(ISBLANK('Introduction and Contact Info'!$E$47),"",'Introduction and Contact Info'!$E$47)</f>
        <v/>
      </c>
      <c r="C20" t="s">
        <v>283</v>
      </c>
      <c r="D20" t="str">
        <f>IF(ISBLANK('Operational Support Staffing'!$D$10),"",'Operational Support Staffing'!$D$10)</f>
        <v/>
      </c>
      <c r="E20" t="str">
        <f>IF(ISBLANK('Operational Support Staffing'!$E$10),"",'Operational Support Staffing'!$E$10)</f>
        <v/>
      </c>
      <c r="F20" t="str">
        <f>IF(ISBLANK('Operational Support Staffing'!$F$10),"",'Operational Support Staffing'!$F$10)</f>
        <v/>
      </c>
      <c r="G20" t="str">
        <f>IF(ISBLANK('Operational Support Staffing'!$G$10),"",'Operational Support Staffing'!$G$10)</f>
        <v/>
      </c>
      <c r="H20" t="str">
        <f>IF(ISBLANK('Operational Support Staffing'!$H$10),"",'Operational Support Staffing'!$H$10)</f>
        <v/>
      </c>
      <c r="I20" t="str">
        <f>IF(ISBLANK('Operational Support Staffing'!$I$10),"",'Operational Support Staffing'!$I$10)</f>
        <v/>
      </c>
      <c r="J20" t="str">
        <f>IF(ISBLANK('Operational Support Staffing'!$J$10),"",'Operational Support Staffing'!$J$10)</f>
        <v/>
      </c>
      <c r="K20" t="str">
        <f>IF(ISBLANK('Operational Support Staffing'!$K$10),"",'Operational Support Staffing'!$K$10)</f>
        <v/>
      </c>
      <c r="L20" t="str">
        <f>IF(ISBLANK('Operational Support Staffing'!$L$10),"",'Operational Support Staffing'!$L$10)</f>
        <v/>
      </c>
      <c r="M20" t="str">
        <f>IF(ISBLANK('Operational Support Staffing'!$M$10),"",'Operational Support Staffing'!$M$10)</f>
        <v/>
      </c>
      <c r="N20">
        <f>IF(ISBLANK('Operational Support Staffing'!$N$10),"",'Operational Support Staffing'!$N$10)</f>
        <v>0</v>
      </c>
      <c r="O20">
        <f>IF(ISBLANK('Operational Support Staffing'!$O$10),"",'Operational Support Staffing'!$O$10)</f>
        <v>0</v>
      </c>
    </row>
    <row r="21" spans="1:19">
      <c r="A21" s="7">
        <v>2023</v>
      </c>
      <c r="B21" s="8" t="str">
        <f>IF(ISBLANK('Introduction and Contact Info'!$E$47),"",'Introduction and Contact Info'!$E$47)</f>
        <v/>
      </c>
      <c r="C21" t="s">
        <v>209</v>
      </c>
      <c r="D21" t="str">
        <f>IF(ISBLANK('Operational Support Staffing'!$D$11),"",'Operational Support Staffing'!$D$11)</f>
        <v/>
      </c>
      <c r="E21" t="str">
        <f>IF(ISBLANK('Operational Support Staffing'!$E$11),"",'Operational Support Staffing'!$E$11)</f>
        <v/>
      </c>
      <c r="F21" t="str">
        <f>IF(ISBLANK('Operational Support Staffing'!$F$11),"",'Operational Support Staffing'!$F$11)</f>
        <v/>
      </c>
      <c r="G21" t="str">
        <f>IF(ISBLANK('Operational Support Staffing'!$G$11),"",'Operational Support Staffing'!$G$11)</f>
        <v/>
      </c>
      <c r="H21" t="str">
        <f>IF(ISBLANK('Operational Support Staffing'!$H$11),"",'Operational Support Staffing'!$H$11)</f>
        <v/>
      </c>
      <c r="I21" t="str">
        <f>IF(ISBLANK('Operational Support Staffing'!$I$11),"",'Operational Support Staffing'!$I$11)</f>
        <v/>
      </c>
      <c r="J21" t="str">
        <f>IF(ISBLANK('Operational Support Staffing'!$J$11),"",'Operational Support Staffing'!$J$11)</f>
        <v/>
      </c>
      <c r="K21" t="str">
        <f>IF(ISBLANK('Operational Support Staffing'!$K$11),"",'Operational Support Staffing'!$K$11)</f>
        <v/>
      </c>
      <c r="L21" t="str">
        <f>IF(ISBLANK('Operational Support Staffing'!$L$11),"",'Operational Support Staffing'!$L$11)</f>
        <v/>
      </c>
      <c r="M21" t="str">
        <f>IF(ISBLANK('Operational Support Staffing'!$M$11),"",'Operational Support Staffing'!$M$11)</f>
        <v/>
      </c>
      <c r="N21">
        <f>IF(ISBLANK('Operational Support Staffing'!$N$11),"",'Operational Support Staffing'!$N$11)</f>
        <v>0</v>
      </c>
      <c r="O21">
        <f>IF(ISBLANK('Operational Support Staffing'!$O$11),"",'Operational Support Staffing'!$O$11)</f>
        <v>0</v>
      </c>
    </row>
    <row r="22" spans="1:19">
      <c r="A22" s="7">
        <v>2023</v>
      </c>
      <c r="B22" s="8" t="str">
        <f>IF(ISBLANK('Introduction and Contact Info'!$E$47),"",'Introduction and Contact Info'!$E$47)</f>
        <v/>
      </c>
      <c r="C22" t="s">
        <v>210</v>
      </c>
      <c r="D22" t="str">
        <f>IF(ISBLANK('Operational Support Staffing'!$D$12),"",'Operational Support Staffing'!$D$12)</f>
        <v/>
      </c>
      <c r="E22" t="str">
        <f>IF(ISBLANK('Operational Support Staffing'!$E$12),"",'Operational Support Staffing'!$E$12)</f>
        <v/>
      </c>
      <c r="F22" t="str">
        <f>IF(ISBLANK('Operational Support Staffing'!$F$12),"",'Operational Support Staffing'!$F$12)</f>
        <v/>
      </c>
      <c r="G22" t="str">
        <f>IF(ISBLANK('Operational Support Staffing'!$G$12),"",'Operational Support Staffing'!$G$12)</f>
        <v/>
      </c>
      <c r="H22" t="str">
        <f>IF(ISBLANK('Operational Support Staffing'!$H$12),"",'Operational Support Staffing'!$H$12)</f>
        <v/>
      </c>
      <c r="I22" t="str">
        <f>IF(ISBLANK('Operational Support Staffing'!$I$12),"",'Operational Support Staffing'!$I$12)</f>
        <v/>
      </c>
      <c r="J22" t="str">
        <f>IF(ISBLANK('Operational Support Staffing'!$J$12),"",'Operational Support Staffing'!$J$12)</f>
        <v/>
      </c>
      <c r="K22" t="str">
        <f>IF(ISBLANK('Operational Support Staffing'!$K$12),"",'Operational Support Staffing'!$K$12)</f>
        <v/>
      </c>
      <c r="L22" t="str">
        <f>IF(ISBLANK('Operational Support Staffing'!$L$12),"",'Operational Support Staffing'!$L$12)</f>
        <v/>
      </c>
      <c r="M22" t="str">
        <f>IF(ISBLANK('Operational Support Staffing'!$M$12),"",'Operational Support Staffing'!$M$12)</f>
        <v/>
      </c>
      <c r="N22">
        <f>IF(ISBLANK('Operational Support Staffing'!$N$12),"",'Operational Support Staffing'!$N$12)</f>
        <v>0</v>
      </c>
      <c r="O22">
        <f>IF(ISBLANK('Operational Support Staffing'!$O$12),"",'Operational Support Staffing'!$O$12)</f>
        <v>0</v>
      </c>
    </row>
    <row r="23" spans="1:19">
      <c r="A23" s="7">
        <v>2023</v>
      </c>
      <c r="B23" s="8" t="str">
        <f>IF(ISBLANK('Introduction and Contact Info'!$E$47),"",'Introduction and Contact Info'!$E$47)</f>
        <v/>
      </c>
      <c r="C23" t="s">
        <v>535</v>
      </c>
      <c r="D23" t="str">
        <f>IF(ISBLANK('Operational Support Staffing'!$D$13),"",'Operational Support Staffing'!$D$13)</f>
        <v/>
      </c>
      <c r="E23" t="str">
        <f>IF(ISBLANK('Operational Support Staffing'!$E$13),"",'Operational Support Staffing'!$E$13)</f>
        <v/>
      </c>
      <c r="F23" t="str">
        <f>IF(ISBLANK('Operational Support Staffing'!$F$13),"",'Operational Support Staffing'!$F$13)</f>
        <v/>
      </c>
      <c r="G23" t="str">
        <f>IF(ISBLANK('Operational Support Staffing'!$G$13),"",'Operational Support Staffing'!$G$13)</f>
        <v/>
      </c>
      <c r="H23" t="str">
        <f>IF(ISBLANK('Operational Support Staffing'!$H$13),"",'Operational Support Staffing'!$H$13)</f>
        <v/>
      </c>
      <c r="I23" t="str">
        <f>IF(ISBLANK('Operational Support Staffing'!$I$13),"",'Operational Support Staffing'!$I$13)</f>
        <v/>
      </c>
      <c r="J23" t="str">
        <f>IF(ISBLANK('Operational Support Staffing'!$J$13),"",'Operational Support Staffing'!$J$13)</f>
        <v/>
      </c>
      <c r="K23" t="str">
        <f>IF(ISBLANK('Operational Support Staffing'!$K$13),"",'Operational Support Staffing'!$K$13)</f>
        <v/>
      </c>
      <c r="L23" t="str">
        <f>IF(ISBLANK('Operational Support Staffing'!$L$13),"",'Operational Support Staffing'!$L$13)</f>
        <v/>
      </c>
      <c r="M23" t="str">
        <f>IF(ISBLANK('Operational Support Staffing'!$M$13),"",'Operational Support Staffing'!$M$13)</f>
        <v/>
      </c>
      <c r="N23">
        <f>IF(ISBLANK('Operational Support Staffing'!$N$13),"",'Operational Support Staffing'!$N$13)</f>
        <v>0</v>
      </c>
      <c r="O23">
        <f>IF(ISBLANK('Operational Support Staffing'!$O$13),"",'Operational Support Staffing'!$O$13)</f>
        <v>0</v>
      </c>
    </row>
    <row r="24" spans="1:19">
      <c r="A24" s="7">
        <v>2023</v>
      </c>
      <c r="B24" s="8" t="str">
        <f>IF(ISBLANK('Introduction and Contact Info'!$E$47),"",'Introduction and Contact Info'!$E$47)</f>
        <v/>
      </c>
      <c r="C24" t="s">
        <v>211</v>
      </c>
      <c r="D24" t="str">
        <f>IF(ISBLANK('Operational Support Staffing'!$D$14),"",'Operational Support Staffing'!$D$14)</f>
        <v/>
      </c>
      <c r="E24" t="str">
        <f>IF(ISBLANK('Operational Support Staffing'!$E$14),"",'Operational Support Staffing'!$E$14)</f>
        <v/>
      </c>
      <c r="F24" t="str">
        <f>IF(ISBLANK('Operational Support Staffing'!$F$14),"",'Operational Support Staffing'!$F$14)</f>
        <v/>
      </c>
      <c r="G24" t="str">
        <f>IF(ISBLANK('Operational Support Staffing'!$G$14),"",'Operational Support Staffing'!$G$14)</f>
        <v/>
      </c>
      <c r="H24" t="str">
        <f>IF(ISBLANK('Operational Support Staffing'!$H$14),"",'Operational Support Staffing'!$H$14)</f>
        <v/>
      </c>
      <c r="I24" t="str">
        <f>IF(ISBLANK('Operational Support Staffing'!$I$14),"",'Operational Support Staffing'!$I$14)</f>
        <v/>
      </c>
      <c r="J24" t="str">
        <f>IF(ISBLANK('Operational Support Staffing'!$J$14),"",'Operational Support Staffing'!$J$14)</f>
        <v/>
      </c>
      <c r="K24" t="str">
        <f>IF(ISBLANK('Operational Support Staffing'!$K$14),"",'Operational Support Staffing'!$K$14)</f>
        <v/>
      </c>
      <c r="L24" t="str">
        <f>IF(ISBLANK('Operational Support Staffing'!$L$14),"",'Operational Support Staffing'!$L$14)</f>
        <v/>
      </c>
      <c r="M24" t="str">
        <f>IF(ISBLANK('Operational Support Staffing'!$M$14),"",'Operational Support Staffing'!$M$14)</f>
        <v/>
      </c>
      <c r="N24">
        <f>IF(ISBLANK('Operational Support Staffing'!$N$14),"",'Operational Support Staffing'!$N$14)</f>
        <v>0</v>
      </c>
      <c r="O24">
        <f>IF(ISBLANK('Operational Support Staffing'!$O$14),"",'Operational Support Staffing'!$O$14)</f>
        <v>0</v>
      </c>
    </row>
    <row r="25" spans="1:19">
      <c r="A25" s="7">
        <v>2023</v>
      </c>
      <c r="B25" s="8" t="str">
        <f>IF(ISBLANK('Introduction and Contact Info'!$E$47),"",'Introduction and Contact Info'!$E$47)</f>
        <v/>
      </c>
      <c r="C25" t="s">
        <v>313</v>
      </c>
      <c r="D25" t="str">
        <f>IF(ISBLANK('Operational Support Staffing'!$D$15),"",'Operational Support Staffing'!$D$15)</f>
        <v/>
      </c>
      <c r="E25" t="str">
        <f>IF(ISBLANK('Operational Support Staffing'!$E$15),"",'Operational Support Staffing'!$E$15)</f>
        <v/>
      </c>
      <c r="F25" t="str">
        <f>IF(ISBLANK('Operational Support Staffing'!$F$15),"",'Operational Support Staffing'!$F$15)</f>
        <v/>
      </c>
      <c r="G25" t="str">
        <f>IF(ISBLANK('Operational Support Staffing'!$G$15),"",'Operational Support Staffing'!$G$15)</f>
        <v/>
      </c>
      <c r="H25" t="str">
        <f>IF(ISBLANK('Operational Support Staffing'!$H$15),"",'Operational Support Staffing'!$H$15)</f>
        <v/>
      </c>
      <c r="I25" t="str">
        <f>IF(ISBLANK('Operational Support Staffing'!$I$15),"",'Operational Support Staffing'!$I$15)</f>
        <v/>
      </c>
      <c r="J25" t="str">
        <f>IF(ISBLANK('Operational Support Staffing'!$J$15),"",'Operational Support Staffing'!$J$15)</f>
        <v/>
      </c>
      <c r="K25" t="str">
        <f>IF(ISBLANK('Operational Support Staffing'!$K$15),"",'Operational Support Staffing'!$K$15)</f>
        <v/>
      </c>
      <c r="L25" t="str">
        <f>IF(ISBLANK('Operational Support Staffing'!$L$15),"",'Operational Support Staffing'!$L$15)</f>
        <v/>
      </c>
      <c r="M25" t="str">
        <f>IF(ISBLANK('Operational Support Staffing'!$M$15),"",'Operational Support Staffing'!$M$15)</f>
        <v/>
      </c>
      <c r="N25">
        <f>IF(ISBLANK('Operational Support Staffing'!$N$15),"",'Operational Support Staffing'!$N$15)</f>
        <v>0</v>
      </c>
      <c r="O25">
        <f>IF(ISBLANK('Operational Support Staffing'!$O$15),"",'Operational Support Staffing'!$O$15)</f>
        <v>0</v>
      </c>
    </row>
    <row r="26" spans="1:19">
      <c r="A26" s="7">
        <v>2023</v>
      </c>
      <c r="B26" s="8" t="str">
        <f>IF(ISBLANK('Introduction and Contact Info'!$E$47),"",'Introduction and Contact Info'!$E$47)</f>
        <v/>
      </c>
      <c r="C26" t="s">
        <v>212</v>
      </c>
      <c r="D26" t="str">
        <f>IF(ISBLANK('Operational Support Staffing'!$D$16),"",'Operational Support Staffing'!$D$16)</f>
        <v/>
      </c>
      <c r="E26" t="str">
        <f>IF(ISBLANK('Operational Support Staffing'!$E$16),"",'Operational Support Staffing'!$E$16)</f>
        <v/>
      </c>
      <c r="F26" t="str">
        <f>IF(ISBLANK('Operational Support Staffing'!$F$16),"",'Operational Support Staffing'!$F$16)</f>
        <v/>
      </c>
      <c r="G26" t="str">
        <f>IF(ISBLANK('Operational Support Staffing'!$G$16),"",'Operational Support Staffing'!$G$16)</f>
        <v/>
      </c>
      <c r="H26" t="str">
        <f>IF(ISBLANK('Operational Support Staffing'!$H$16),"",'Operational Support Staffing'!$H$16)</f>
        <v/>
      </c>
      <c r="I26" t="str">
        <f>IF(ISBLANK('Operational Support Staffing'!$I$16),"",'Operational Support Staffing'!$I$16)</f>
        <v/>
      </c>
      <c r="J26" t="str">
        <f>IF(ISBLANK('Operational Support Staffing'!$J$16),"",'Operational Support Staffing'!$J$16)</f>
        <v/>
      </c>
      <c r="K26" t="str">
        <f>IF(ISBLANK('Operational Support Staffing'!$K$16),"",'Operational Support Staffing'!$K$16)</f>
        <v/>
      </c>
      <c r="L26" t="str">
        <f>IF(ISBLANK('Operational Support Staffing'!$L$16),"",'Operational Support Staffing'!$L$16)</f>
        <v/>
      </c>
      <c r="M26" t="str">
        <f>IF(ISBLANK('Operational Support Staffing'!$M$16),"",'Operational Support Staffing'!$M$16)</f>
        <v/>
      </c>
      <c r="N26">
        <f>IF(ISBLANK('Operational Support Staffing'!$N$16),"",'Operational Support Staffing'!$N$16)</f>
        <v>0</v>
      </c>
      <c r="O26">
        <f>IF(ISBLANK('Operational Support Staffing'!$O$16),"",'Operational Support Staffing'!$O$16)</f>
        <v>0</v>
      </c>
    </row>
    <row r="27" spans="1:19">
      <c r="A27" s="7">
        <v>2023</v>
      </c>
      <c r="B27" s="8" t="str">
        <f>IF(ISBLANK('Introduction and Contact Info'!$E$47),"",'Introduction and Contact Info'!$E$47)</f>
        <v/>
      </c>
      <c r="C27" t="s">
        <v>340</v>
      </c>
      <c r="D27" t="str">
        <f>IF(ISBLANK('Operational Support Staffing'!$D$17),"",'Operational Support Staffing'!$D$17)</f>
        <v/>
      </c>
      <c r="E27" t="str">
        <f>IF(ISBLANK('Operational Support Staffing'!$E$17),"",'Operational Support Staffing'!$E$17)</f>
        <v/>
      </c>
      <c r="F27" t="str">
        <f>IF(ISBLANK('Operational Support Staffing'!$F$17),"",'Operational Support Staffing'!$F$17)</f>
        <v/>
      </c>
      <c r="G27" t="str">
        <f>IF(ISBLANK('Operational Support Staffing'!$G$17),"",'Operational Support Staffing'!$G$17)</f>
        <v/>
      </c>
      <c r="H27" t="str">
        <f>IF(ISBLANK('Operational Support Staffing'!$H$17),"",'Operational Support Staffing'!$H$17)</f>
        <v/>
      </c>
      <c r="I27" t="str">
        <f>IF(ISBLANK('Operational Support Staffing'!$I$17),"",'Operational Support Staffing'!$I$17)</f>
        <v/>
      </c>
      <c r="J27" t="str">
        <f>IF(ISBLANK('Operational Support Staffing'!$J$17),"",'Operational Support Staffing'!$J$17)</f>
        <v/>
      </c>
      <c r="K27" t="str">
        <f>IF(ISBLANK('Operational Support Staffing'!$K$17),"",'Operational Support Staffing'!$K$17)</f>
        <v/>
      </c>
      <c r="L27" t="str">
        <f>IF(ISBLANK('Operational Support Staffing'!$L$17),"",'Operational Support Staffing'!$L$17)</f>
        <v/>
      </c>
      <c r="M27" t="str">
        <f>IF(ISBLANK('Operational Support Staffing'!$M$17),"",'Operational Support Staffing'!$M$17)</f>
        <v/>
      </c>
      <c r="N27">
        <f>IF(ISBLANK('Operational Support Staffing'!$N$17),"",'Operational Support Staffing'!$N$17)</f>
        <v>0</v>
      </c>
      <c r="O27">
        <f>IF(ISBLANK('Operational Support Staffing'!$O$17),"",'Operational Support Staffing'!$O$17)</f>
        <v>0</v>
      </c>
    </row>
    <row r="28" spans="1:19">
      <c r="A28" s="7">
        <v>2023</v>
      </c>
      <c r="B28" s="8" t="str">
        <f>IF(ISBLANK('Introduction and Contact Info'!$E$47),"",'Introduction and Contact Info'!$E$47)</f>
        <v/>
      </c>
      <c r="C28" t="s">
        <v>213</v>
      </c>
      <c r="D28" t="str">
        <f>IF(ISBLANK('Operational Support Staffing'!$D$18),"",'Operational Support Staffing'!$D$18)</f>
        <v/>
      </c>
      <c r="E28" t="str">
        <f>IF(ISBLANK('Operational Support Staffing'!$E$18),"",'Operational Support Staffing'!$E$18)</f>
        <v/>
      </c>
      <c r="F28" t="str">
        <f>IF(ISBLANK('Operational Support Staffing'!$F$18),"",'Operational Support Staffing'!$F$18)</f>
        <v/>
      </c>
      <c r="G28" t="str">
        <f>IF(ISBLANK('Operational Support Staffing'!$G$18),"",'Operational Support Staffing'!$G$18)</f>
        <v/>
      </c>
      <c r="H28" t="str">
        <f>IF(ISBLANK('Operational Support Staffing'!$H$18),"",'Operational Support Staffing'!$H$18)</f>
        <v/>
      </c>
      <c r="I28" t="str">
        <f>IF(ISBLANK('Operational Support Staffing'!$I$18),"",'Operational Support Staffing'!$I$18)</f>
        <v/>
      </c>
      <c r="J28" t="str">
        <f>IF(ISBLANK('Operational Support Staffing'!$J$18),"",'Operational Support Staffing'!$J$18)</f>
        <v/>
      </c>
      <c r="K28" t="str">
        <f>IF(ISBLANK('Operational Support Staffing'!$K$18),"",'Operational Support Staffing'!$K$18)</f>
        <v/>
      </c>
      <c r="L28" t="str">
        <f>IF(ISBLANK('Operational Support Staffing'!$L$18),"",'Operational Support Staffing'!$L$18)</f>
        <v/>
      </c>
      <c r="M28" t="str">
        <f>IF(ISBLANK('Operational Support Staffing'!$M$18),"",'Operational Support Staffing'!$M$18)</f>
        <v/>
      </c>
      <c r="N28">
        <f>IF(ISBLANK('Operational Support Staffing'!$N$18),"",'Operational Support Staffing'!$N$18)</f>
        <v>0</v>
      </c>
      <c r="O28">
        <f>IF(ISBLANK('Operational Support Staffing'!$O$18),"",'Operational Support Staffing'!$O$18)</f>
        <v>0</v>
      </c>
    </row>
    <row r="29" spans="1:19">
      <c r="A29" s="7">
        <v>2023</v>
      </c>
      <c r="B29" s="8" t="str">
        <f>IF(ISBLANK('Introduction and Contact Info'!$E$47),"",'Introduction and Contact Info'!$E$47)</f>
        <v/>
      </c>
      <c r="C29" t="s">
        <v>214</v>
      </c>
      <c r="D29" t="str">
        <f>IF(ISBLANK('Operational Support Staffing'!$D$19),"",'Operational Support Staffing'!$D$19)</f>
        <v/>
      </c>
      <c r="E29" t="str">
        <f>IF(ISBLANK('Operational Support Staffing'!$E$19),"",'Operational Support Staffing'!$E$19)</f>
        <v/>
      </c>
      <c r="F29" t="str">
        <f>IF(ISBLANK('Operational Support Staffing'!$F$19),"",'Operational Support Staffing'!$F$19)</f>
        <v/>
      </c>
      <c r="G29" t="str">
        <f>IF(ISBLANK('Operational Support Staffing'!$G$19),"",'Operational Support Staffing'!$G$19)</f>
        <v/>
      </c>
      <c r="H29" t="str">
        <f>IF(ISBLANK('Operational Support Staffing'!$H$19),"",'Operational Support Staffing'!$H$19)</f>
        <v/>
      </c>
      <c r="I29" t="str">
        <f>IF(ISBLANK('Operational Support Staffing'!$I$19),"",'Operational Support Staffing'!$I$19)</f>
        <v/>
      </c>
      <c r="J29" t="str">
        <f>IF(ISBLANK('Operational Support Staffing'!$J$19),"",'Operational Support Staffing'!$J$19)</f>
        <v/>
      </c>
      <c r="K29" t="str">
        <f>IF(ISBLANK('Operational Support Staffing'!$K$19),"",'Operational Support Staffing'!$K$19)</f>
        <v/>
      </c>
      <c r="L29" t="str">
        <f>IF(ISBLANK('Operational Support Staffing'!$L$19),"",'Operational Support Staffing'!$L$19)</f>
        <v/>
      </c>
      <c r="M29" t="str">
        <f>IF(ISBLANK('Operational Support Staffing'!$M$19),"",'Operational Support Staffing'!$M$19)</f>
        <v/>
      </c>
      <c r="N29">
        <f>IF(ISBLANK('Operational Support Staffing'!$N$19),"",'Operational Support Staffing'!$N$19)</f>
        <v>0</v>
      </c>
      <c r="O29">
        <f>IF(ISBLANK('Operational Support Staffing'!$O$19),"",'Operational Support Staffing'!$O$19)</f>
        <v>0</v>
      </c>
    </row>
    <row r="30" spans="1:19">
      <c r="A30" s="7">
        <v>2023</v>
      </c>
      <c r="B30" s="8" t="str">
        <f>IF(ISBLANK('Introduction and Contact Info'!$E$47),"",'Introduction and Contact Info'!$E$47)</f>
        <v/>
      </c>
      <c r="C30" t="s">
        <v>215</v>
      </c>
      <c r="D30" t="str">
        <f>IF(ISBLANK('Operational Support Staffing'!$D$20),"",'Operational Support Staffing'!$D$20)</f>
        <v/>
      </c>
      <c r="E30" t="str">
        <f>IF(ISBLANK('Operational Support Staffing'!$E$20),"",'Operational Support Staffing'!$E$20)</f>
        <v/>
      </c>
      <c r="F30" t="str">
        <f>IF(ISBLANK('Operational Support Staffing'!$F$20),"",'Operational Support Staffing'!$F$20)</f>
        <v/>
      </c>
      <c r="G30" t="str">
        <f>IF(ISBLANK('Operational Support Staffing'!$G$20),"",'Operational Support Staffing'!$G$20)</f>
        <v/>
      </c>
      <c r="H30" t="str">
        <f>IF(ISBLANK('Operational Support Staffing'!$H$20),"",'Operational Support Staffing'!$H$20)</f>
        <v/>
      </c>
      <c r="I30" t="str">
        <f>IF(ISBLANK('Operational Support Staffing'!$I$20),"",'Operational Support Staffing'!$I$20)</f>
        <v/>
      </c>
      <c r="J30" t="str">
        <f>IF(ISBLANK('Operational Support Staffing'!$J$20),"",'Operational Support Staffing'!$J$20)</f>
        <v/>
      </c>
      <c r="K30" t="str">
        <f>IF(ISBLANK('Operational Support Staffing'!$K$20),"",'Operational Support Staffing'!$K$20)</f>
        <v/>
      </c>
      <c r="L30" t="str">
        <f>IF(ISBLANK('Operational Support Staffing'!$L$20),"",'Operational Support Staffing'!$L$20)</f>
        <v/>
      </c>
      <c r="M30" t="str">
        <f>IF(ISBLANK('Operational Support Staffing'!$M$20),"",'Operational Support Staffing'!$M$20)</f>
        <v/>
      </c>
      <c r="N30">
        <f>IF(ISBLANK('Operational Support Staffing'!$N$20),"",'Operational Support Staffing'!$N$20)</f>
        <v>0</v>
      </c>
      <c r="O30">
        <f>IF(ISBLANK('Operational Support Staffing'!$O$20),"",'Operational Support Staffing'!$O$20)</f>
        <v>0</v>
      </c>
    </row>
    <row r="31" spans="1:19">
      <c r="A31" s="7">
        <v>2023</v>
      </c>
      <c r="B31" s="8" t="str">
        <f>IF(ISBLANK('Introduction and Contact Info'!$E$47),"",'Introduction and Contact Info'!$E$47)</f>
        <v/>
      </c>
      <c r="C31" t="s">
        <v>216</v>
      </c>
      <c r="D31" t="str">
        <f>IF(ISBLANK('Operational Support Staffing'!$D$21),"",'Operational Support Staffing'!$D$21)</f>
        <v/>
      </c>
      <c r="E31" t="str">
        <f>IF(ISBLANK('Operational Support Staffing'!$E$21),"",'Operational Support Staffing'!$E$21)</f>
        <v/>
      </c>
      <c r="F31" t="str">
        <f>IF(ISBLANK('Operational Support Staffing'!$F$21),"",'Operational Support Staffing'!$F$21)</f>
        <v/>
      </c>
      <c r="G31" t="str">
        <f>IF(ISBLANK('Operational Support Staffing'!$G$21),"",'Operational Support Staffing'!$G$21)</f>
        <v/>
      </c>
      <c r="H31" t="str">
        <f>IF(ISBLANK('Operational Support Staffing'!$H$21),"",'Operational Support Staffing'!$H$21)</f>
        <v/>
      </c>
      <c r="I31" t="str">
        <f>IF(ISBLANK('Operational Support Staffing'!$I$21),"",'Operational Support Staffing'!$I$21)</f>
        <v/>
      </c>
      <c r="J31" t="str">
        <f>IF(ISBLANK('Operational Support Staffing'!$J$21),"",'Operational Support Staffing'!$J$21)</f>
        <v/>
      </c>
      <c r="K31" t="str">
        <f>IF(ISBLANK('Operational Support Staffing'!$K$21),"",'Operational Support Staffing'!$K$21)</f>
        <v/>
      </c>
      <c r="L31" t="str">
        <f>IF(ISBLANK('Operational Support Staffing'!$L$21),"",'Operational Support Staffing'!$L$21)</f>
        <v/>
      </c>
      <c r="M31" t="str">
        <f>IF(ISBLANK('Operational Support Staffing'!$M$21),"",'Operational Support Staffing'!$M$21)</f>
        <v/>
      </c>
      <c r="N31">
        <f>IF(ISBLANK('Operational Support Staffing'!$N$21),"",'Operational Support Staffing'!$N$21)</f>
        <v>0</v>
      </c>
      <c r="O31">
        <f>IF(ISBLANK('Operational Support Staffing'!$O$21),"",'Operational Support Staffing'!$O$21)</f>
        <v>0</v>
      </c>
    </row>
    <row r="32" spans="1:19">
      <c r="A32" s="7">
        <v>2023</v>
      </c>
      <c r="B32" s="8" t="str">
        <f>IF(ISBLANK('Introduction and Contact Info'!$E$47),"",'Introduction and Contact Info'!$E$47)</f>
        <v/>
      </c>
      <c r="C32" t="s">
        <v>217</v>
      </c>
      <c r="D32" t="str">
        <f>IF(ISBLANK('Operational Support Staffing'!$D22),"",'Operational Support Staffing'!$D22)</f>
        <v/>
      </c>
      <c r="E32" t="str">
        <f>IF(ISBLANK('Operational Support Staffing'!$E22),"",'Operational Support Staffing'!$E22)</f>
        <v/>
      </c>
      <c r="F32" t="str">
        <f>IF(ISBLANK('Operational Support Staffing'!$F22),"",'Operational Support Staffing'!$F22)</f>
        <v/>
      </c>
      <c r="G32" t="str">
        <f>IF(ISBLANK('Operational Support Staffing'!$G22),"",'Operational Support Staffing'!$G22)</f>
        <v/>
      </c>
      <c r="H32" t="str">
        <f>IF(ISBLANK('Operational Support Staffing'!$H22),"",'Operational Support Staffing'!$H22)</f>
        <v/>
      </c>
      <c r="I32" t="str">
        <f>IF(ISBLANK('Operational Support Staffing'!$I22),"",'Operational Support Staffing'!$I22)</f>
        <v/>
      </c>
      <c r="J32" t="str">
        <f>IF(ISBLANK('Operational Support Staffing'!$J22),"",'Operational Support Staffing'!$J22)</f>
        <v/>
      </c>
      <c r="K32" t="str">
        <f>IF(ISBLANK('Operational Support Staffing'!$K22),"",'Operational Support Staffing'!$K22)</f>
        <v/>
      </c>
      <c r="L32" t="str">
        <f>IF(ISBLANK('Operational Support Staffing'!$L22),"",'Operational Support Staffing'!$L22)</f>
        <v/>
      </c>
      <c r="M32" t="str">
        <f>IF(ISBLANK('Operational Support Staffing'!$M22),"",'Operational Support Staffing'!$M22)</f>
        <v/>
      </c>
      <c r="N32">
        <f>IF(ISBLANK('Operational Support Staffing'!$N22),"",'Operational Support Staffing'!$N22)</f>
        <v>0</v>
      </c>
      <c r="O32">
        <f>IF(ISBLANK('Operational Support Staffing'!$O22),"",'Operational Support Staffing'!$O22)</f>
        <v>0</v>
      </c>
    </row>
    <row r="33" spans="1:19">
      <c r="A33" s="7">
        <v>2023</v>
      </c>
      <c r="B33" s="8" t="str">
        <f>IF(ISBLANK('Introduction and Contact Info'!$E$47),"",'Introduction and Contact Info'!$E$47)</f>
        <v/>
      </c>
      <c r="C33" t="s">
        <v>536</v>
      </c>
      <c r="D33" t="str">
        <f>IF(ISBLANK('Operational Support Staffing'!$D23),"",'Operational Support Staffing'!$D23)</f>
        <v/>
      </c>
      <c r="E33" t="str">
        <f>IF(ISBLANK('Operational Support Staffing'!$E23),"",'Operational Support Staffing'!$E23)</f>
        <v/>
      </c>
      <c r="F33" t="str">
        <f>IF(ISBLANK('Operational Support Staffing'!$F23),"",'Operational Support Staffing'!$F23)</f>
        <v/>
      </c>
      <c r="G33" t="str">
        <f>IF(ISBLANK('Operational Support Staffing'!$G23),"",'Operational Support Staffing'!$G23)</f>
        <v/>
      </c>
      <c r="H33" t="str">
        <f>IF(ISBLANK('Operational Support Staffing'!$H23),"",'Operational Support Staffing'!$H23)</f>
        <v/>
      </c>
      <c r="I33" t="str">
        <f>IF(ISBLANK('Operational Support Staffing'!$I23),"",'Operational Support Staffing'!$I23)</f>
        <v/>
      </c>
      <c r="J33" t="str">
        <f>IF(ISBLANK('Operational Support Staffing'!$J23),"",'Operational Support Staffing'!$J23)</f>
        <v/>
      </c>
      <c r="K33" t="str">
        <f>IF(ISBLANK('Operational Support Staffing'!$K23),"",'Operational Support Staffing'!$K23)</f>
        <v/>
      </c>
      <c r="L33" t="str">
        <f>IF(ISBLANK('Operational Support Staffing'!$L23),"",'Operational Support Staffing'!$L23)</f>
        <v/>
      </c>
      <c r="M33" t="str">
        <f>IF(ISBLANK('Operational Support Staffing'!$M23),"",'Operational Support Staffing'!$M23)</f>
        <v/>
      </c>
      <c r="N33">
        <f>IF(ISBLANK('Operational Support Staffing'!$N23),"",'Operational Support Staffing'!$N23)</f>
        <v>0</v>
      </c>
      <c r="O33">
        <f>IF(ISBLANK('Operational Support Staffing'!$O23),"",'Operational Support Staffing'!$O23)</f>
        <v>0</v>
      </c>
    </row>
    <row r="34" spans="1:19">
      <c r="A34" s="7">
        <v>2023</v>
      </c>
      <c r="B34" s="8" t="str">
        <f>IF(ISBLANK('Introduction and Contact Info'!$E$47),"",'Introduction and Contact Info'!$E$47)</f>
        <v/>
      </c>
      <c r="C34" t="s">
        <v>537</v>
      </c>
      <c r="D34" t="str">
        <f>IF(ISBLANK('Operational Support Staffing'!$D24),"",'Operational Support Staffing'!$D24)</f>
        <v/>
      </c>
      <c r="E34" t="str">
        <f>IF(ISBLANK('Operational Support Staffing'!$E24),"",'Operational Support Staffing'!$E24)</f>
        <v/>
      </c>
      <c r="F34" t="str">
        <f>IF(ISBLANK('Operational Support Staffing'!$F24),"",'Operational Support Staffing'!$F24)</f>
        <v/>
      </c>
      <c r="G34" t="str">
        <f>IF(ISBLANK('Operational Support Staffing'!$G24),"",'Operational Support Staffing'!$G24)</f>
        <v/>
      </c>
      <c r="H34" t="str">
        <f>IF(ISBLANK('Operational Support Staffing'!$H24),"",'Operational Support Staffing'!$H24)</f>
        <v/>
      </c>
      <c r="I34" t="str">
        <f>IF(ISBLANK('Operational Support Staffing'!$I24),"",'Operational Support Staffing'!$I24)</f>
        <v/>
      </c>
      <c r="J34" t="str">
        <f>IF(ISBLANK('Operational Support Staffing'!$J24),"",'Operational Support Staffing'!$J24)</f>
        <v/>
      </c>
      <c r="K34" t="str">
        <f>IF(ISBLANK('Operational Support Staffing'!$K24),"",'Operational Support Staffing'!$K24)</f>
        <v/>
      </c>
      <c r="L34" t="str">
        <f>IF(ISBLANK('Operational Support Staffing'!$L24),"",'Operational Support Staffing'!$L24)</f>
        <v/>
      </c>
      <c r="M34" t="str">
        <f>IF(ISBLANK('Operational Support Staffing'!$M24),"",'Operational Support Staffing'!$M24)</f>
        <v/>
      </c>
      <c r="N34">
        <f>IF(ISBLANK('Operational Support Staffing'!$N24),"",'Operational Support Staffing'!$N24)</f>
        <v>0</v>
      </c>
      <c r="O34">
        <f>IF(ISBLANK('Operational Support Staffing'!$O24),"",'Operational Support Staffing'!$O24)</f>
        <v>0</v>
      </c>
    </row>
    <row r="35" spans="1:19">
      <c r="A35" s="7">
        <v>2023</v>
      </c>
      <c r="B35" s="8" t="str">
        <f>IF(ISBLANK('Introduction and Contact Info'!$E$47),"",'Introduction and Contact Info'!$E$47)</f>
        <v/>
      </c>
      <c r="C35" t="s">
        <v>548</v>
      </c>
      <c r="D35" t="str">
        <f>IF(ISBLANK('Operational Support Staffing'!$D25),"",'Operational Support Staffing'!$D25)</f>
        <v/>
      </c>
      <c r="E35" t="str">
        <f>IF(ISBLANK('Operational Support Staffing'!$E25),"",'Operational Support Staffing'!$E25)</f>
        <v/>
      </c>
      <c r="F35" t="str">
        <f>IF(ISBLANK('Operational Support Staffing'!$F25),"",'Operational Support Staffing'!$F25)</f>
        <v/>
      </c>
      <c r="G35" t="str">
        <f>IF(ISBLANK('Operational Support Staffing'!$G25),"",'Operational Support Staffing'!$G25)</f>
        <v/>
      </c>
      <c r="H35" t="str">
        <f>IF(ISBLANK('Operational Support Staffing'!$H25),"",'Operational Support Staffing'!$H25)</f>
        <v/>
      </c>
      <c r="I35" t="str">
        <f>IF(ISBLANK('Operational Support Staffing'!$I25),"",'Operational Support Staffing'!$I25)</f>
        <v/>
      </c>
      <c r="J35" t="str">
        <f>IF(ISBLANK('Operational Support Staffing'!$J25),"",'Operational Support Staffing'!$J25)</f>
        <v/>
      </c>
      <c r="K35" t="str">
        <f>IF(ISBLANK('Operational Support Staffing'!$K25),"",'Operational Support Staffing'!$K25)</f>
        <v/>
      </c>
      <c r="L35" t="str">
        <f>IF(ISBLANK('Operational Support Staffing'!$L25),"",'Operational Support Staffing'!$L25)</f>
        <v/>
      </c>
      <c r="M35" t="str">
        <f>IF(ISBLANK('Operational Support Staffing'!$M25),"",'Operational Support Staffing'!$M25)</f>
        <v/>
      </c>
      <c r="N35">
        <f>IF(ISBLANK('Operational Support Staffing'!$N25),"",'Operational Support Staffing'!$N25)</f>
        <v>0</v>
      </c>
      <c r="O35">
        <f>IF(ISBLANK('Operational Support Staffing'!$O25),"",'Operational Support Staffing'!$O25)</f>
        <v>0</v>
      </c>
    </row>
    <row r="36" spans="1:19">
      <c r="A36" s="7">
        <v>2023</v>
      </c>
      <c r="B36" s="8" t="str">
        <f>IF(ISBLANK('Introduction and Contact Info'!$E$47),"",'Introduction and Contact Info'!$E$47)</f>
        <v/>
      </c>
      <c r="C36" t="s">
        <v>572</v>
      </c>
      <c r="D36" t="str">
        <f>IF(ISBLANK('Operational Support Staffing'!$D26),"",'Operational Support Staffing'!$D26)</f>
        <v/>
      </c>
      <c r="E36" t="str">
        <f>IF(ISBLANK('Operational Support Staffing'!$E26),"",'Operational Support Staffing'!$E26)</f>
        <v/>
      </c>
      <c r="F36" t="str">
        <f>IF(ISBLANK('Operational Support Staffing'!$F26),"",'Operational Support Staffing'!$F26)</f>
        <v/>
      </c>
      <c r="G36" t="str">
        <f>IF(ISBLANK('Operational Support Staffing'!$G26),"",'Operational Support Staffing'!$G26)</f>
        <v/>
      </c>
      <c r="H36" t="str">
        <f>IF(ISBLANK('Operational Support Staffing'!$H26),"",'Operational Support Staffing'!$H26)</f>
        <v/>
      </c>
      <c r="I36" t="str">
        <f>IF(ISBLANK('Operational Support Staffing'!$I26),"",'Operational Support Staffing'!$I26)</f>
        <v/>
      </c>
      <c r="J36" t="str">
        <f>IF(ISBLANK('Operational Support Staffing'!$J26),"",'Operational Support Staffing'!$J26)</f>
        <v/>
      </c>
      <c r="K36" t="str">
        <f>IF(ISBLANK('Operational Support Staffing'!$K26),"",'Operational Support Staffing'!$K26)</f>
        <v/>
      </c>
      <c r="L36" t="str">
        <f>IF(ISBLANK('Operational Support Staffing'!$L26),"",'Operational Support Staffing'!$L26)</f>
        <v/>
      </c>
      <c r="M36" t="str">
        <f>IF(ISBLANK('Operational Support Staffing'!$M26),"",'Operational Support Staffing'!$M26)</f>
        <v/>
      </c>
      <c r="N36">
        <f>IF(ISBLANK('Operational Support Staffing'!$N26),"",'Operational Support Staffing'!$N26)</f>
        <v>0</v>
      </c>
      <c r="O36">
        <f>IF(ISBLANK('Operational Support Staffing'!$O26),"",'Operational Support Staffing'!$O26)</f>
        <v>0</v>
      </c>
    </row>
    <row r="37" spans="1:19">
      <c r="A37" s="7">
        <v>2023</v>
      </c>
      <c r="B37" s="8" t="str">
        <f>IF(ISBLANK('Introduction and Contact Info'!$E$47),"",'Introduction and Contact Info'!$E$47)</f>
        <v/>
      </c>
      <c r="C37" t="s">
        <v>571</v>
      </c>
      <c r="D37" t="str">
        <f>IF(ISBLANK('Operational Support Staffing'!$D27),"",'Operational Support Staffing'!$D27)</f>
        <v/>
      </c>
      <c r="E37" t="str">
        <f>IF(ISBLANK('Operational Support Staffing'!$E27),"",'Operational Support Staffing'!$E27)</f>
        <v/>
      </c>
      <c r="F37" t="str">
        <f>IF(ISBLANK('Operational Support Staffing'!$F27),"",'Operational Support Staffing'!$F27)</f>
        <v/>
      </c>
      <c r="G37" t="str">
        <f>IF(ISBLANK('Operational Support Staffing'!$G27),"",'Operational Support Staffing'!$G27)</f>
        <v/>
      </c>
      <c r="H37" t="str">
        <f>IF(ISBLANK('Operational Support Staffing'!$H27),"",'Operational Support Staffing'!$H27)</f>
        <v/>
      </c>
      <c r="I37" t="str">
        <f>IF(ISBLANK('Operational Support Staffing'!$I27),"",'Operational Support Staffing'!$I27)</f>
        <v/>
      </c>
      <c r="J37" t="str">
        <f>IF(ISBLANK('Operational Support Staffing'!$J27),"",'Operational Support Staffing'!$J27)</f>
        <v/>
      </c>
      <c r="K37" t="str">
        <f>IF(ISBLANK('Operational Support Staffing'!$K27),"",'Operational Support Staffing'!$K27)</f>
        <v/>
      </c>
      <c r="L37" t="str">
        <f>IF(ISBLANK('Operational Support Staffing'!$L27),"",'Operational Support Staffing'!$L27)</f>
        <v/>
      </c>
      <c r="M37" t="str">
        <f>IF(ISBLANK('Operational Support Staffing'!$M27),"",'Operational Support Staffing'!$M27)</f>
        <v/>
      </c>
      <c r="N37">
        <f>IF(ISBLANK('Operational Support Staffing'!$N27),"",'Operational Support Staffing'!$N27)</f>
        <v>0</v>
      </c>
      <c r="O37">
        <f>IF(ISBLANK('Operational Support Staffing'!$O27),"",'Operational Support Staffing'!$O27)</f>
        <v>0</v>
      </c>
    </row>
    <row r="38" spans="1:19">
      <c r="A38" s="7">
        <v>2023</v>
      </c>
      <c r="B38" s="8" t="str">
        <f>IF(ISBLANK('Introduction and Contact Info'!$E$47),"",'Introduction and Contact Info'!$E$47)</f>
        <v/>
      </c>
      <c r="C38" t="s">
        <v>218</v>
      </c>
      <c r="D38" t="str">
        <f>IF(ISBLANK('Operational Support Staffing'!$D28),"",'Operational Support Staffing'!$D28)</f>
        <v/>
      </c>
      <c r="E38" t="str">
        <f>IF(ISBLANK('Operational Support Staffing'!$E28),"",'Operational Support Staffing'!$E28)</f>
        <v/>
      </c>
      <c r="F38" t="str">
        <f>IF(ISBLANK('Operational Support Staffing'!$F28),"",'Operational Support Staffing'!$F28)</f>
        <v/>
      </c>
      <c r="G38" t="str">
        <f>IF(ISBLANK('Operational Support Staffing'!$G28),"",'Operational Support Staffing'!$G28)</f>
        <v/>
      </c>
      <c r="H38" t="str">
        <f>IF(ISBLANK('Operational Support Staffing'!$H28),"",'Operational Support Staffing'!$H28)</f>
        <v/>
      </c>
      <c r="I38" t="str">
        <f>IF(ISBLANK('Operational Support Staffing'!$I28),"",'Operational Support Staffing'!$I28)</f>
        <v/>
      </c>
      <c r="J38" t="str">
        <f>IF(ISBLANK('Operational Support Staffing'!$J28),"",'Operational Support Staffing'!$J28)</f>
        <v/>
      </c>
      <c r="K38" t="str">
        <f>IF(ISBLANK('Operational Support Staffing'!$K28),"",'Operational Support Staffing'!$K28)</f>
        <v/>
      </c>
      <c r="L38" t="str">
        <f>IF(ISBLANK('Operational Support Staffing'!$L28),"",'Operational Support Staffing'!$L28)</f>
        <v/>
      </c>
      <c r="M38" t="str">
        <f>IF(ISBLANK('Operational Support Staffing'!$M28),"",'Operational Support Staffing'!$M28)</f>
        <v/>
      </c>
      <c r="N38">
        <f>IF(ISBLANK('Operational Support Staffing'!$N28),"",'Operational Support Staffing'!$N28)</f>
        <v>0</v>
      </c>
      <c r="O38">
        <f>IF(ISBLANK('Operational Support Staffing'!$O28),"",'Operational Support Staffing'!$O28)</f>
        <v>0</v>
      </c>
    </row>
    <row r="39" spans="1:19">
      <c r="A39" s="7">
        <v>2023</v>
      </c>
      <c r="B39" s="8" t="str">
        <f>IF(ISBLANK('Introduction and Contact Info'!$E$47),"",'Introduction and Contact Info'!$E$47)</f>
        <v/>
      </c>
      <c r="C39" t="s">
        <v>544</v>
      </c>
      <c r="D39">
        <f>IF(ISBLANK('Operational Support Staffing'!$D$29),"",'Operational Support Staffing'!$D$29)</f>
        <v>0</v>
      </c>
      <c r="E39">
        <f>IF(ISBLANK('Operational Support Staffing'!$E$29),"",'Operational Support Staffing'!$E$29)</f>
        <v>0</v>
      </c>
      <c r="F39">
        <f>IF(ISBLANK('Operational Support Staffing'!$F$29),"",'Operational Support Staffing'!$F$29)</f>
        <v>0</v>
      </c>
      <c r="G39">
        <f>IF(ISBLANK('Operational Support Staffing'!$G$29),"",'Operational Support Staffing'!$G$29)</f>
        <v>0</v>
      </c>
      <c r="H39">
        <f>IF(ISBLANK('Operational Support Staffing'!$H$29),"",'Operational Support Staffing'!$H$29)</f>
        <v>0</v>
      </c>
      <c r="I39">
        <f>IF(ISBLANK('Operational Support Staffing'!$I$29),"",'Operational Support Staffing'!$I$29)</f>
        <v>0</v>
      </c>
      <c r="J39">
        <f>IF(ISBLANK('Operational Support Staffing'!$J$29),"",'Operational Support Staffing'!$J$29)</f>
        <v>0</v>
      </c>
      <c r="K39">
        <f>IF(ISBLANK('Operational Support Staffing'!$K$29),"",'Operational Support Staffing'!$K$29)</f>
        <v>0</v>
      </c>
      <c r="L39">
        <f>IF(ISBLANK('Operational Support Staffing'!$L$29),"",'Operational Support Staffing'!$L$29)</f>
        <v>0</v>
      </c>
      <c r="M39">
        <f>IF(ISBLANK('Operational Support Staffing'!$M$29),"",'Operational Support Staffing'!$M$29)</f>
        <v>0</v>
      </c>
      <c r="N39">
        <f>IF(ISBLANK('Operational Support Staffing'!$N$29),"",'Operational Support Staffing'!$N$29)</f>
        <v>0</v>
      </c>
      <c r="O39">
        <f>IF(ISBLANK('Operational Support Staffing'!$O$29),"",'Operational Support Staffing'!$O$29)</f>
        <v>0</v>
      </c>
    </row>
    <row r="40" spans="1:19">
      <c r="A40" s="7">
        <v>2023</v>
      </c>
      <c r="B40" s="8" t="str">
        <f>IF(ISBLANK('Introduction and Contact Info'!$E$47),"",'Introduction and Contact Info'!$E$47)</f>
        <v/>
      </c>
      <c r="C40" s="58" t="s">
        <v>219</v>
      </c>
      <c r="P40" t="str">
        <f>IF(ISBLANK('Operational Support Staffing'!$D$33),"",'Operational Support Staffing'!$D$33)</f>
        <v/>
      </c>
      <c r="Q40" t="str">
        <f>IF(ISBLANK('Operational Support Staffing'!$E$33),"",'Operational Support Staffing'!$E$33)</f>
        <v/>
      </c>
      <c r="R40" t="str">
        <f>IF(ISBLANK('Operational Support Staffing'!$F$33),"",'Operational Support Staffing'!$F$33)</f>
        <v/>
      </c>
      <c r="S40" t="str">
        <f>IF(ISBLANK('Operational Support Staffing'!$G$33),"",'Operational Support Staffing'!$G$33)</f>
        <v/>
      </c>
    </row>
    <row r="41" spans="1:19">
      <c r="A41" s="7">
        <v>2023</v>
      </c>
      <c r="B41" s="8" t="str">
        <f>IF(ISBLANK('Introduction and Contact Info'!$E$47),"",'Introduction and Contact Info'!$E$47)</f>
        <v/>
      </c>
      <c r="C41" s="58" t="s">
        <v>220</v>
      </c>
      <c r="P41" t="str">
        <f>IF(ISBLANK('Operational Support Staffing'!$D$34),"",'Operational Support Staffing'!$D$34)</f>
        <v/>
      </c>
      <c r="Q41" t="str">
        <f>IF(ISBLANK('Operational Support Staffing'!$E$34),"",'Operational Support Staffing'!$E$34)</f>
        <v/>
      </c>
      <c r="R41" t="str">
        <f>IF(ISBLANK('Operational Support Staffing'!$F$34),"",'Operational Support Staffing'!$F$34)</f>
        <v/>
      </c>
      <c r="S41" t="str">
        <f>IF(ISBLANK('Operational Support Staffing'!$G$34),"",'Operational Support Staffing'!$G$34)</f>
        <v/>
      </c>
    </row>
    <row r="42" spans="1:19">
      <c r="A42" s="7">
        <v>2023</v>
      </c>
      <c r="B42" s="8" t="str">
        <f>IF(ISBLANK('Introduction and Contact Info'!$E$47),"",'Introduction and Contact Info'!$E$47)</f>
        <v/>
      </c>
      <c r="C42" s="58" t="s">
        <v>275</v>
      </c>
      <c r="P42" t="str">
        <f>IF(ISBLANK('Operational Support Staffing'!$D$35),"",'Operational Support Staffing'!$D$35)</f>
        <v/>
      </c>
      <c r="Q42" t="str">
        <f>IF(ISBLANK('Operational Support Staffing'!$E$35),"",'Operational Support Staffing'!$E$35)</f>
        <v/>
      </c>
      <c r="R42" t="str">
        <f>IF(ISBLANK('Operational Support Staffing'!$F$35),"",'Operational Support Staffing'!$F$35)</f>
        <v/>
      </c>
      <c r="S42" t="str">
        <f>IF(ISBLANK('Operational Support Staffing'!$G$35),"",'Operational Support Staffing'!$G$35)</f>
        <v/>
      </c>
    </row>
    <row r="43" spans="1:19">
      <c r="A43" s="7">
        <v>2023</v>
      </c>
      <c r="B43" s="8" t="str">
        <f>IF(ISBLANK('Introduction and Contact Info'!$E$47),"",'Introduction and Contact Info'!$E$47)</f>
        <v/>
      </c>
      <c r="C43" s="58" t="s">
        <v>221</v>
      </c>
      <c r="P43" t="str">
        <f>IF(ISBLANK('Operational Support Staffing'!$D$36),"",'Operational Support Staffing'!$D$36)</f>
        <v/>
      </c>
      <c r="Q43" t="str">
        <f>IF(ISBLANK('Operational Support Staffing'!$E$36),"",'Operational Support Staffing'!$E$36)</f>
        <v/>
      </c>
      <c r="R43" t="str">
        <f>IF(ISBLANK('Operational Support Staffing'!$F$36),"",'Operational Support Staffing'!$F$36)</f>
        <v/>
      </c>
      <c r="S43" t="str">
        <f>IF(ISBLANK('Operational Support Staffing'!$G$36),"",'Operational Support Staffing'!$G$36)</f>
        <v/>
      </c>
    </row>
    <row r="44" spans="1:19">
      <c r="A44" s="7">
        <v>2023</v>
      </c>
      <c r="B44" s="8" t="str">
        <f>IF(ISBLANK('Introduction and Contact Info'!$E$47),"",'Introduction and Contact Info'!$E$47)</f>
        <v/>
      </c>
      <c r="C44" s="58" t="s">
        <v>657</v>
      </c>
      <c r="P44" s="31"/>
      <c r="Q44" s="31"/>
      <c r="R44" s="31">
        <f>L39</f>
        <v>0</v>
      </c>
      <c r="S44" s="31">
        <f>M39</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125"/>
  <sheetViews>
    <sheetView topLeftCell="A63" workbookViewId="0">
      <selection activeCell="C78" sqref="C78"/>
    </sheetView>
  </sheetViews>
  <sheetFormatPr defaultRowHeight="12.75"/>
  <cols>
    <col min="1" max="1" width="19" bestFit="1" customWidth="1"/>
    <col min="2" max="2" width="5.42578125" bestFit="1" customWidth="1"/>
    <col min="3" max="3" width="46.42578125" bestFit="1" customWidth="1"/>
    <col min="5" max="5" width="19" bestFit="1" customWidth="1"/>
    <col min="6" max="6" width="12.42578125" bestFit="1" customWidth="1"/>
    <col min="7" max="7" width="8.140625" customWidth="1"/>
  </cols>
  <sheetData>
    <row r="1" spans="1:7">
      <c r="E1" t="s">
        <v>34</v>
      </c>
      <c r="F1" t="s">
        <v>35</v>
      </c>
      <c r="G1" t="s">
        <v>36</v>
      </c>
    </row>
    <row r="2" spans="1:7">
      <c r="A2" t="s">
        <v>37</v>
      </c>
      <c r="B2">
        <v>1</v>
      </c>
      <c r="C2" t="s">
        <v>302</v>
      </c>
      <c r="E2" t="s">
        <v>38</v>
      </c>
      <c r="F2" t="s">
        <v>39</v>
      </c>
      <c r="G2" t="s">
        <v>40</v>
      </c>
    </row>
    <row r="3" spans="1:7">
      <c r="B3">
        <v>2</v>
      </c>
      <c r="C3" t="s">
        <v>303</v>
      </c>
      <c r="E3" t="s">
        <v>41</v>
      </c>
      <c r="F3" t="s">
        <v>42</v>
      </c>
      <c r="G3" t="s">
        <v>43</v>
      </c>
    </row>
    <row r="4" spans="1:7">
      <c r="B4">
        <v>3</v>
      </c>
      <c r="C4" t="s">
        <v>44</v>
      </c>
      <c r="E4" t="s">
        <v>45</v>
      </c>
      <c r="F4" t="s">
        <v>46</v>
      </c>
      <c r="G4" t="s">
        <v>43</v>
      </c>
    </row>
    <row r="5" spans="1:7">
      <c r="B5">
        <v>4</v>
      </c>
      <c r="E5" t="s">
        <v>48</v>
      </c>
      <c r="F5" t="s">
        <v>49</v>
      </c>
      <c r="G5" t="s">
        <v>40</v>
      </c>
    </row>
    <row r="6" spans="1:7">
      <c r="B6">
        <v>5</v>
      </c>
      <c r="E6" t="s">
        <v>51</v>
      </c>
      <c r="F6" t="s">
        <v>52</v>
      </c>
      <c r="G6" t="s">
        <v>43</v>
      </c>
    </row>
    <row r="7" spans="1:7">
      <c r="A7" t="s">
        <v>47</v>
      </c>
      <c r="B7">
        <v>1</v>
      </c>
      <c r="E7" t="s">
        <v>53</v>
      </c>
      <c r="F7" t="s">
        <v>54</v>
      </c>
      <c r="G7" t="s">
        <v>43</v>
      </c>
    </row>
    <row r="8" spans="1:7">
      <c r="B8">
        <v>2</v>
      </c>
      <c r="C8" t="s">
        <v>50</v>
      </c>
      <c r="E8" t="s">
        <v>55</v>
      </c>
      <c r="F8" t="s">
        <v>56</v>
      </c>
      <c r="G8" t="s">
        <v>57</v>
      </c>
    </row>
    <row r="9" spans="1:7">
      <c r="B9">
        <v>3</v>
      </c>
      <c r="C9" t="s">
        <v>663</v>
      </c>
      <c r="E9" t="s">
        <v>58</v>
      </c>
      <c r="F9" t="s">
        <v>59</v>
      </c>
      <c r="G9" t="s">
        <v>57</v>
      </c>
    </row>
    <row r="10" spans="1:7">
      <c r="B10">
        <v>4</v>
      </c>
      <c r="C10" t="s">
        <v>723</v>
      </c>
      <c r="E10" t="s">
        <v>60</v>
      </c>
      <c r="F10" t="s">
        <v>61</v>
      </c>
      <c r="G10" t="s">
        <v>57</v>
      </c>
    </row>
    <row r="11" spans="1:7">
      <c r="B11">
        <v>5</v>
      </c>
      <c r="C11" t="s">
        <v>664</v>
      </c>
      <c r="E11" t="s">
        <v>63</v>
      </c>
      <c r="F11" t="s">
        <v>64</v>
      </c>
      <c r="G11" t="s">
        <v>40</v>
      </c>
    </row>
    <row r="12" spans="1:7">
      <c r="A12" t="s">
        <v>62</v>
      </c>
      <c r="B12">
        <v>1</v>
      </c>
      <c r="E12" t="s">
        <v>65</v>
      </c>
      <c r="F12" t="s">
        <v>66</v>
      </c>
      <c r="G12" t="s">
        <v>40</v>
      </c>
    </row>
    <row r="13" spans="1:7">
      <c r="B13">
        <v>2</v>
      </c>
      <c r="C13" t="s">
        <v>183</v>
      </c>
      <c r="E13" t="s">
        <v>67</v>
      </c>
      <c r="F13" t="s">
        <v>68</v>
      </c>
      <c r="G13" t="s">
        <v>43</v>
      </c>
    </row>
    <row r="14" spans="1:7">
      <c r="B14">
        <v>3</v>
      </c>
      <c r="C14" t="s">
        <v>184</v>
      </c>
      <c r="E14" t="s">
        <v>69</v>
      </c>
      <c r="F14" t="s">
        <v>70</v>
      </c>
      <c r="G14" t="s">
        <v>43</v>
      </c>
    </row>
    <row r="15" spans="1:7">
      <c r="A15" t="s">
        <v>76</v>
      </c>
      <c r="B15">
        <v>1</v>
      </c>
      <c r="E15" t="s">
        <v>71</v>
      </c>
      <c r="F15" t="s">
        <v>72</v>
      </c>
      <c r="G15" t="s">
        <v>73</v>
      </c>
    </row>
    <row r="16" spans="1:7">
      <c r="B16">
        <v>2</v>
      </c>
      <c r="C16" t="s">
        <v>79</v>
      </c>
      <c r="E16" t="s">
        <v>74</v>
      </c>
      <c r="F16" t="s">
        <v>75</v>
      </c>
      <c r="G16" t="s">
        <v>73</v>
      </c>
    </row>
    <row r="17" spans="1:7">
      <c r="B17">
        <v>3</v>
      </c>
      <c r="C17" t="s">
        <v>82</v>
      </c>
      <c r="E17" t="s">
        <v>77</v>
      </c>
      <c r="F17" t="s">
        <v>78</v>
      </c>
      <c r="G17" t="s">
        <v>73</v>
      </c>
    </row>
    <row r="18" spans="1:7">
      <c r="B18">
        <v>4</v>
      </c>
      <c r="C18" t="s">
        <v>665</v>
      </c>
      <c r="E18" t="s">
        <v>80</v>
      </c>
      <c r="F18" t="s">
        <v>81</v>
      </c>
      <c r="G18" t="s">
        <v>40</v>
      </c>
    </row>
    <row r="19" spans="1:7">
      <c r="B19">
        <v>5</v>
      </c>
      <c r="C19" t="s">
        <v>207</v>
      </c>
      <c r="E19" t="s">
        <v>83</v>
      </c>
      <c r="F19" t="s">
        <v>84</v>
      </c>
      <c r="G19" t="s">
        <v>40</v>
      </c>
    </row>
    <row r="20" spans="1:7">
      <c r="B20">
        <v>6</v>
      </c>
      <c r="C20" t="s">
        <v>666</v>
      </c>
      <c r="E20" t="s">
        <v>85</v>
      </c>
      <c r="F20" t="s">
        <v>86</v>
      </c>
      <c r="G20" t="s">
        <v>40</v>
      </c>
    </row>
    <row r="21" spans="1:7">
      <c r="B21">
        <v>7</v>
      </c>
      <c r="C21" t="s">
        <v>667</v>
      </c>
      <c r="E21" t="s">
        <v>87</v>
      </c>
      <c r="F21" t="s">
        <v>88</v>
      </c>
      <c r="G21" t="s">
        <v>57</v>
      </c>
    </row>
    <row r="22" spans="1:7">
      <c r="B22">
        <v>8</v>
      </c>
      <c r="C22" t="s">
        <v>44</v>
      </c>
      <c r="E22" t="s">
        <v>89</v>
      </c>
      <c r="F22" t="s">
        <v>90</v>
      </c>
      <c r="G22" t="s">
        <v>57</v>
      </c>
    </row>
    <row r="23" spans="1:7">
      <c r="B23">
        <v>9</v>
      </c>
      <c r="C23" t="s">
        <v>668</v>
      </c>
      <c r="E23" t="s">
        <v>91</v>
      </c>
      <c r="F23" t="s">
        <v>92</v>
      </c>
      <c r="G23" t="s">
        <v>57</v>
      </c>
    </row>
    <row r="24" spans="1:7">
      <c r="B24">
        <v>10</v>
      </c>
      <c r="C24" t="s">
        <v>669</v>
      </c>
      <c r="E24" t="s">
        <v>93</v>
      </c>
      <c r="F24" t="s">
        <v>94</v>
      </c>
      <c r="G24" t="s">
        <v>73</v>
      </c>
    </row>
    <row r="25" spans="1:7">
      <c r="A25" t="s">
        <v>747</v>
      </c>
      <c r="B25">
        <v>1</v>
      </c>
      <c r="E25" t="s">
        <v>95</v>
      </c>
      <c r="F25" t="s">
        <v>96</v>
      </c>
      <c r="G25" t="s">
        <v>57</v>
      </c>
    </row>
    <row r="26" spans="1:7">
      <c r="B26">
        <v>2</v>
      </c>
      <c r="C26" s="260" t="s">
        <v>97</v>
      </c>
      <c r="E26" t="s">
        <v>98</v>
      </c>
      <c r="F26" t="s">
        <v>99</v>
      </c>
      <c r="G26" t="s">
        <v>40</v>
      </c>
    </row>
    <row r="27" spans="1:7">
      <c r="B27">
        <v>3</v>
      </c>
      <c r="C27" s="260" t="s">
        <v>100</v>
      </c>
      <c r="E27" t="s">
        <v>101</v>
      </c>
      <c r="F27" t="s">
        <v>102</v>
      </c>
      <c r="G27" t="s">
        <v>73</v>
      </c>
    </row>
    <row r="29" spans="1:7">
      <c r="A29" t="s">
        <v>746</v>
      </c>
      <c r="B29">
        <v>1</v>
      </c>
      <c r="C29" t="s">
        <v>103</v>
      </c>
    </row>
    <row r="30" spans="1:7">
      <c r="B30">
        <v>2</v>
      </c>
      <c r="C30" t="s">
        <v>104</v>
      </c>
    </row>
    <row r="31" spans="1:7">
      <c r="B31">
        <v>3</v>
      </c>
      <c r="C31" t="s">
        <v>105</v>
      </c>
    </row>
    <row r="32" spans="1:7">
      <c r="A32" t="s">
        <v>745</v>
      </c>
      <c r="B32">
        <v>1</v>
      </c>
    </row>
    <row r="33" spans="1:3">
      <c r="B33">
        <v>2</v>
      </c>
      <c r="C33" t="s">
        <v>112</v>
      </c>
    </row>
    <row r="34" spans="1:3">
      <c r="B34">
        <v>3</v>
      </c>
      <c r="C34" t="s">
        <v>709</v>
      </c>
    </row>
    <row r="35" spans="1:3">
      <c r="B35">
        <v>4</v>
      </c>
      <c r="C35" t="s">
        <v>742</v>
      </c>
    </row>
    <row r="36" spans="1:3">
      <c r="B36">
        <v>5</v>
      </c>
    </row>
    <row r="38" spans="1:3">
      <c r="A38" t="s">
        <v>106</v>
      </c>
      <c r="B38">
        <v>1</v>
      </c>
      <c r="C38" t="s">
        <v>107</v>
      </c>
    </row>
    <row r="39" spans="1:3">
      <c r="B39">
        <v>2</v>
      </c>
      <c r="C39" t="s">
        <v>108</v>
      </c>
    </row>
    <row r="40" spans="1:3">
      <c r="B40">
        <v>3</v>
      </c>
      <c r="C40" t="s">
        <v>109</v>
      </c>
    </row>
    <row r="41" spans="1:3">
      <c r="B41">
        <v>4</v>
      </c>
      <c r="C41" t="s">
        <v>110</v>
      </c>
    </row>
    <row r="42" spans="1:3">
      <c r="B42">
        <v>5</v>
      </c>
      <c r="C42" t="s">
        <v>111</v>
      </c>
    </row>
    <row r="44" spans="1:3">
      <c r="A44" t="s">
        <v>773</v>
      </c>
      <c r="B44">
        <v>1</v>
      </c>
    </row>
    <row r="45" spans="1:3">
      <c r="B45">
        <v>2</v>
      </c>
      <c r="C45" t="s">
        <v>206</v>
      </c>
    </row>
    <row r="46" spans="1:3">
      <c r="B46">
        <v>3</v>
      </c>
      <c r="C46" t="s">
        <v>186</v>
      </c>
    </row>
    <row r="47" spans="1:3">
      <c r="B47">
        <v>4</v>
      </c>
      <c r="C47" t="s">
        <v>112</v>
      </c>
    </row>
    <row r="48" spans="1:3">
      <c r="B48">
        <v>5</v>
      </c>
    </row>
    <row r="50" spans="1:3">
      <c r="A50" t="s">
        <v>113</v>
      </c>
      <c r="B50" t="s">
        <v>114</v>
      </c>
      <c r="C50" s="52" t="s">
        <v>559</v>
      </c>
    </row>
    <row r="51" spans="1:3">
      <c r="C51" t="s">
        <v>751</v>
      </c>
    </row>
    <row r="52" spans="1:3">
      <c r="C52" s="52" t="s">
        <v>749</v>
      </c>
    </row>
    <row r="53" spans="1:3">
      <c r="B53" t="s">
        <v>136</v>
      </c>
      <c r="C53" t="s">
        <v>111</v>
      </c>
    </row>
    <row r="54" spans="1:3">
      <c r="B54" t="s">
        <v>135</v>
      </c>
      <c r="C54" t="s">
        <v>110</v>
      </c>
    </row>
    <row r="55" spans="1:3">
      <c r="C55" t="s">
        <v>728</v>
      </c>
    </row>
    <row r="56" spans="1:3">
      <c r="C56" t="s">
        <v>724</v>
      </c>
    </row>
    <row r="57" spans="1:3">
      <c r="C57" t="s">
        <v>732</v>
      </c>
    </row>
    <row r="58" spans="1:3">
      <c r="C58" t="s">
        <v>753</v>
      </c>
    </row>
    <row r="59" spans="1:3">
      <c r="C59" t="s">
        <v>731</v>
      </c>
    </row>
    <row r="60" spans="1:3">
      <c r="B60" t="s">
        <v>156</v>
      </c>
      <c r="C60" t="s">
        <v>725</v>
      </c>
    </row>
    <row r="61" spans="1:3">
      <c r="C61" t="s">
        <v>726</v>
      </c>
    </row>
    <row r="62" spans="1:3">
      <c r="C62" t="s">
        <v>730</v>
      </c>
    </row>
    <row r="63" spans="1:3">
      <c r="C63" t="s">
        <v>729</v>
      </c>
    </row>
    <row r="64" spans="1:3">
      <c r="C64" t="s">
        <v>727</v>
      </c>
    </row>
    <row r="65" spans="2:4">
      <c r="C65" t="s">
        <v>752</v>
      </c>
    </row>
    <row r="66" spans="2:4">
      <c r="C66" s="52" t="s">
        <v>750</v>
      </c>
      <c r="D66" t="s">
        <v>777</v>
      </c>
    </row>
    <row r="67" spans="2:4">
      <c r="B67">
        <v>1000</v>
      </c>
      <c r="C67" t="s">
        <v>115</v>
      </c>
      <c r="D67" t="str">
        <f>_xlfn.XLOOKUP(C67,[2]Sheet2!$I:$I,[2]Sheet2!$J:$J)</f>
        <v>Medical Specialties</v>
      </c>
    </row>
    <row r="68" spans="2:4">
      <c r="B68">
        <v>2000</v>
      </c>
      <c r="C68" t="s">
        <v>116</v>
      </c>
      <c r="D68" t="str">
        <f>_xlfn.XLOOKUP(C68,[2]Sheet2!$I:$I,[2]Sheet2!$J:$J)</f>
        <v>Radiology/Anesthesiology/Pathology</v>
      </c>
    </row>
    <row r="69" spans="2:4">
      <c r="B69">
        <v>2230</v>
      </c>
      <c r="C69" t="s">
        <v>117</v>
      </c>
      <c r="D69" t="str">
        <f>_xlfn.XLOOKUP(C69,[2]Sheet2!$I:$I,[2]Sheet2!$J:$J)</f>
        <v>Radiology/Anesthesiology/Pathology</v>
      </c>
    </row>
    <row r="70" spans="2:4">
      <c r="B70">
        <v>2005</v>
      </c>
      <c r="C70" t="s">
        <v>118</v>
      </c>
      <c r="D70" t="str">
        <f>_xlfn.XLOOKUP(C70,[2]Sheet2!$I:$I,[2]Sheet2!$J:$J)</f>
        <v>Surgical Specialties</v>
      </c>
    </row>
    <row r="71" spans="2:4">
      <c r="B71">
        <v>2007</v>
      </c>
      <c r="C71" t="s">
        <v>119</v>
      </c>
      <c r="D71" t="str">
        <f>_xlfn.XLOOKUP(C71,[2]Sheet2!$I:$I,[2]Sheet2!$J:$J)</f>
        <v>Surgical Specialties</v>
      </c>
    </row>
    <row r="72" spans="2:4">
      <c r="B72">
        <v>2010</v>
      </c>
      <c r="C72" t="s">
        <v>120</v>
      </c>
      <c r="D72" t="str">
        <f>_xlfn.XLOOKUP(C72,[2]Sheet2!$I:$I,[2]Sheet2!$J:$J)</f>
        <v>Surgical Specialties</v>
      </c>
    </row>
    <row r="73" spans="2:4">
      <c r="B73">
        <v>1030</v>
      </c>
      <c r="C73" t="s">
        <v>299</v>
      </c>
      <c r="D73" t="str">
        <f>_xlfn.XLOOKUP(C73,[2]Sheet2!$I:$I,[2]Sheet2!$J:$J)</f>
        <v>Medical Specialties</v>
      </c>
    </row>
    <row r="74" spans="2:4">
      <c r="B74">
        <v>1040</v>
      </c>
      <c r="C74" t="s">
        <v>300</v>
      </c>
      <c r="D74" t="str">
        <f>_xlfn.XLOOKUP(C74,[2]Sheet2!$I:$I,[2]Sheet2!$J:$J)</f>
        <v>Medical Specialties</v>
      </c>
    </row>
    <row r="75" spans="2:4">
      <c r="B75">
        <v>1010</v>
      </c>
      <c r="C75" t="s">
        <v>298</v>
      </c>
      <c r="D75" t="str">
        <f>_xlfn.XLOOKUP(C75,[2]Sheet2!$I:$I,[2]Sheet2!$J:$J)</f>
        <v>Medical Specialties</v>
      </c>
    </row>
    <row r="76" spans="2:4">
      <c r="B76">
        <v>2015</v>
      </c>
      <c r="C76" t="s">
        <v>121</v>
      </c>
      <c r="D76" t="str">
        <f>_xlfn.XLOOKUP(C76,[2]Sheet2!$I:$I,[2]Sheet2!$J:$J)</f>
        <v>Surgical Specialties</v>
      </c>
    </row>
    <row r="77" spans="2:4">
      <c r="B77">
        <v>2020</v>
      </c>
      <c r="C77" t="s">
        <v>122</v>
      </c>
      <c r="D77" t="str">
        <f>_xlfn.XLOOKUP(C77,[2]Sheet2!$I:$I,[2]Sheet2!$J:$J)</f>
        <v>Surgical Specialties</v>
      </c>
    </row>
    <row r="78" spans="2:4">
      <c r="B78">
        <v>1060</v>
      </c>
      <c r="C78" t="s">
        <v>123</v>
      </c>
      <c r="D78" t="str">
        <f>_xlfn.XLOOKUP(C78,[2]Sheet2!$I:$I,[2]Sheet2!$J:$J)</f>
        <v>Hospital Based Specialties</v>
      </c>
    </row>
    <row r="79" spans="2:4">
      <c r="B79">
        <v>1070</v>
      </c>
      <c r="C79" t="s">
        <v>124</v>
      </c>
      <c r="D79" t="str">
        <f>_xlfn.XLOOKUP(C79,[2]Sheet2!$I:$I,[2]Sheet2!$J:$J)</f>
        <v>Medical Specialties</v>
      </c>
    </row>
    <row r="80" spans="2:4">
      <c r="B80">
        <v>2030</v>
      </c>
      <c r="C80" t="s">
        <v>125</v>
      </c>
      <c r="D80" t="str">
        <f>_xlfn.XLOOKUP(C80,[2]Sheet2!$I:$I,[2]Sheet2!$J:$J)</f>
        <v>Hospital Based Specialties</v>
      </c>
    </row>
    <row r="81" spans="2:4">
      <c r="B81">
        <v>1100</v>
      </c>
      <c r="C81" t="s">
        <v>126</v>
      </c>
      <c r="D81" t="str">
        <f>_xlfn.XLOOKUP(C81,[2]Sheet2!$I:$I,[2]Sheet2!$J:$J)</f>
        <v>Medical Specialties</v>
      </c>
    </row>
    <row r="82" spans="2:4">
      <c r="B82">
        <v>1110</v>
      </c>
      <c r="C82" t="s">
        <v>127</v>
      </c>
      <c r="D82" t="str">
        <f>_xlfn.XLOOKUP(C82,[2]Sheet2!$I:$I,[2]Sheet2!$J:$J)</f>
        <v>Primary Care</v>
      </c>
    </row>
    <row r="83" spans="2:4">
      <c r="B83">
        <v>1130</v>
      </c>
      <c r="C83" t="s">
        <v>128</v>
      </c>
      <c r="D83" t="str">
        <f>_xlfn.XLOOKUP(C83,[2]Sheet2!$I:$I,[2]Sheet2!$J:$J)</f>
        <v>Medical Specialties</v>
      </c>
    </row>
    <row r="84" spans="2:4">
      <c r="B84">
        <v>2050</v>
      </c>
      <c r="C84" t="s">
        <v>129</v>
      </c>
      <c r="D84" t="str">
        <f>_xlfn.XLOOKUP(C84,[2]Sheet2!$I:$I,[2]Sheet2!$J:$J)</f>
        <v>Surgical Specialties</v>
      </c>
    </row>
    <row r="85" spans="2:4">
      <c r="B85">
        <v>1150</v>
      </c>
      <c r="C85" t="s">
        <v>130</v>
      </c>
      <c r="D85" t="str">
        <f>_xlfn.XLOOKUP(C85,[2]Sheet2!$I:$I,[2]Sheet2!$J:$J)</f>
        <v>Primary Care</v>
      </c>
    </row>
    <row r="86" spans="2:4">
      <c r="B86">
        <v>1180</v>
      </c>
      <c r="C86" t="s">
        <v>131</v>
      </c>
      <c r="D86" t="str">
        <f>_xlfn.XLOOKUP(C86,[2]Sheet2!$I:$I,[2]Sheet2!$J:$J)</f>
        <v>Medical Specialties</v>
      </c>
    </row>
    <row r="87" spans="2:4">
      <c r="B87">
        <v>1185</v>
      </c>
      <c r="C87" t="s">
        <v>132</v>
      </c>
      <c r="D87" t="str">
        <f>_xlfn.XLOOKUP(C87,[2]Sheet2!$I:$I,[2]Sheet2!$J:$J)</f>
        <v>Hospital Based Specialties</v>
      </c>
    </row>
    <row r="88" spans="2:4">
      <c r="B88">
        <v>1200</v>
      </c>
      <c r="C88" t="s">
        <v>133</v>
      </c>
      <c r="D88" t="str">
        <f>_xlfn.XLOOKUP(C88,[2]Sheet2!$I:$I,[2]Sheet2!$J:$J)</f>
        <v>Medical Specialties</v>
      </c>
    </row>
    <row r="89" spans="2:4">
      <c r="B89" t="s">
        <v>295</v>
      </c>
      <c r="C89" t="s">
        <v>294</v>
      </c>
      <c r="D89" t="str">
        <f>_xlfn.XLOOKUP(C89,[2]Sheet2!$I:$I,[2]Sheet2!$J:$J)</f>
        <v>Infusion Center</v>
      </c>
    </row>
    <row r="90" spans="2:4">
      <c r="B90">
        <v>1210</v>
      </c>
      <c r="C90" t="s">
        <v>134</v>
      </c>
      <c r="D90" t="str">
        <f>_xlfn.XLOOKUP(C90,[2]Sheet2!$I:$I,[2]Sheet2!$J:$J)</f>
        <v>Primary Care</v>
      </c>
    </row>
    <row r="91" spans="2:4">
      <c r="B91">
        <v>1191</v>
      </c>
      <c r="C91" t="s">
        <v>775</v>
      </c>
      <c r="D91" t="str">
        <f>_xlfn.XLOOKUP(C91,[2]Sheet2!$I:$I,[2]Sheet2!$J:$J)</f>
        <v>Medical Specialties</v>
      </c>
    </row>
    <row r="92" spans="2:4">
      <c r="B92">
        <v>2090</v>
      </c>
      <c r="C92" t="s">
        <v>137</v>
      </c>
      <c r="D92" t="str">
        <f>_xlfn.XLOOKUP(C92,[2]Sheet2!$I:$I,[2]Sheet2!$J:$J)</f>
        <v>Surgical Specialties</v>
      </c>
    </row>
    <row r="93" spans="2:4">
      <c r="B93">
        <v>1250</v>
      </c>
      <c r="C93" t="s">
        <v>138</v>
      </c>
      <c r="D93" t="str">
        <f>_xlfn.XLOOKUP(C93,[2]Sheet2!$I:$I,[2]Sheet2!$J:$J)</f>
        <v>Medical Specialties</v>
      </c>
    </row>
    <row r="94" spans="2:4">
      <c r="B94">
        <v>2070</v>
      </c>
      <c r="C94" t="s">
        <v>139</v>
      </c>
      <c r="D94" t="str">
        <f>_xlfn.XLOOKUP(C94,[2]Sheet2!$I:$I,[2]Sheet2!$J:$J)</f>
        <v>Surgical Specialties</v>
      </c>
    </row>
    <row r="95" spans="2:4">
      <c r="B95">
        <v>1160</v>
      </c>
      <c r="C95" t="s">
        <v>140</v>
      </c>
      <c r="D95" t="str">
        <f>_xlfn.XLOOKUP(C95,[2]Sheet2!$I:$I,[2]Sheet2!$J:$J)</f>
        <v>Surgical Specialties</v>
      </c>
    </row>
    <row r="96" spans="2:4">
      <c r="B96">
        <v>1420</v>
      </c>
      <c r="C96" t="s">
        <v>141</v>
      </c>
      <c r="D96" t="str">
        <f>_xlfn.XLOOKUP(C96,[2]Sheet2!$I:$I,[2]Sheet2!$J:$J)</f>
        <v>Surgical Specialties</v>
      </c>
    </row>
    <row r="97" spans="2:4">
      <c r="B97">
        <v>1280</v>
      </c>
      <c r="C97" t="s">
        <v>142</v>
      </c>
      <c r="D97" t="str">
        <f>_xlfn.XLOOKUP(C97,[2]Sheet2!$I:$I,[2]Sheet2!$J:$J)</f>
        <v>Medical Specialties</v>
      </c>
    </row>
    <row r="98" spans="2:4">
      <c r="B98">
        <v>2100</v>
      </c>
      <c r="C98" t="s">
        <v>143</v>
      </c>
      <c r="D98" t="str">
        <f>_xlfn.XLOOKUP(C98,[2]Sheet2!$I:$I,[2]Sheet2!$J:$J)</f>
        <v>Surgical Specialties</v>
      </c>
    </row>
    <row r="99" spans="2:4">
      <c r="B99">
        <v>1310</v>
      </c>
      <c r="C99" t="s">
        <v>144</v>
      </c>
      <c r="D99" t="str">
        <f>_xlfn.XLOOKUP(C99,[2]Sheet2!$I:$I,[2]Sheet2!$J:$J)</f>
        <v>Medical Specialties</v>
      </c>
    </row>
    <row r="100" spans="2:4">
      <c r="B100">
        <v>2150</v>
      </c>
      <c r="C100" t="s">
        <v>145</v>
      </c>
      <c r="D100" t="str">
        <f>_xlfn.XLOOKUP(C100,[2]Sheet2!$I:$I,[2]Sheet2!$J:$J)</f>
        <v>Surgical Specialties</v>
      </c>
    </row>
    <row r="101" spans="2:4">
      <c r="B101">
        <v>2210</v>
      </c>
      <c r="C101" t="s">
        <v>146</v>
      </c>
      <c r="D101" t="str">
        <f>_xlfn.XLOOKUP(C101,[2]Sheet2!$I:$I,[2]Sheet2!$J:$J)</f>
        <v>Surgical Specialties</v>
      </c>
    </row>
    <row r="102" spans="2:4">
      <c r="B102">
        <v>1437</v>
      </c>
      <c r="C102" t="s">
        <v>147</v>
      </c>
      <c r="D102" t="str">
        <f>_xlfn.XLOOKUP(C102,[2]Sheet2!$I:$I,[2]Sheet2!$J:$J)</f>
        <v>Medical Specialties</v>
      </c>
    </row>
    <row r="103" spans="2:4">
      <c r="B103">
        <v>1317</v>
      </c>
      <c r="C103" t="s">
        <v>776</v>
      </c>
      <c r="D103" t="str">
        <f>_xlfn.XLOOKUP(C103,[2]Sheet2!$I:$I,[2]Sheet2!$J:$J)</f>
        <v>Medical Specialties</v>
      </c>
    </row>
    <row r="104" spans="2:4">
      <c r="B104">
        <v>4100</v>
      </c>
      <c r="C104" t="s">
        <v>148</v>
      </c>
      <c r="D104" t="str">
        <f>_xlfn.XLOOKUP(C104,[2]Sheet2!$I:$I,[2]Sheet2!$J:$J)</f>
        <v>Radiology/Anesthesiology/Pathology</v>
      </c>
    </row>
    <row r="105" spans="2:4">
      <c r="B105">
        <v>1350</v>
      </c>
      <c r="C105" t="s">
        <v>149</v>
      </c>
      <c r="D105" t="str">
        <f>_xlfn.XLOOKUP(C105,[2]Sheet2!$I:$I,[2]Sheet2!$J:$J)</f>
        <v>Medical Specialties</v>
      </c>
    </row>
    <row r="106" spans="2:4">
      <c r="B106">
        <v>1320</v>
      </c>
      <c r="C106" t="s">
        <v>150</v>
      </c>
      <c r="D106" t="str">
        <f>_xlfn.XLOOKUP(C106,[2]Sheet2!$I:$I,[2]Sheet2!$J:$J)</f>
        <v>Primary Care</v>
      </c>
    </row>
    <row r="107" spans="2:4">
      <c r="B107">
        <v>1384</v>
      </c>
      <c r="C107" t="s">
        <v>151</v>
      </c>
      <c r="D107" t="str">
        <f>_xlfn.XLOOKUP(C107,[2]Sheet2!$I:$I,[2]Sheet2!$J:$J)</f>
        <v>Hospital Based Specialties</v>
      </c>
    </row>
    <row r="108" spans="2:4">
      <c r="B108">
        <v>1430</v>
      </c>
      <c r="C108" t="s">
        <v>152</v>
      </c>
      <c r="D108" t="str">
        <f>_xlfn.XLOOKUP(C108,[2]Sheet2!$I:$I,[2]Sheet2!$J:$J)</f>
        <v>Medical Specialties</v>
      </c>
    </row>
    <row r="109" spans="2:4">
      <c r="B109">
        <v>2260</v>
      </c>
      <c r="C109" t="s">
        <v>153</v>
      </c>
      <c r="D109" t="str">
        <f>_xlfn.XLOOKUP(C109,[2]Sheet2!$I:$I,[2]Sheet2!$J:$J)</f>
        <v>Surgical Specialties</v>
      </c>
    </row>
    <row r="110" spans="2:4">
      <c r="B110">
        <v>3195</v>
      </c>
      <c r="C110" t="s">
        <v>154</v>
      </c>
      <c r="D110" t="str">
        <f>_xlfn.XLOOKUP(C110,[2]Sheet2!$I:$I,[2]Sheet2!$J:$J)</f>
        <v>Medical Specialties</v>
      </c>
    </row>
    <row r="111" spans="2:4">
      <c r="B111">
        <v>3190</v>
      </c>
      <c r="C111" t="s">
        <v>155</v>
      </c>
      <c r="D111" t="str">
        <f>_xlfn.XLOOKUP(C111,[2]Sheet2!$I:$I,[2]Sheet2!$J:$J)</f>
        <v>Surgical Specialties</v>
      </c>
    </row>
    <row r="112" spans="2:4">
      <c r="B112">
        <v>1440</v>
      </c>
      <c r="C112" t="s">
        <v>157</v>
      </c>
      <c r="D112" t="str">
        <f>_xlfn.XLOOKUP(C112,[2]Sheet2!$I:$I,[2]Sheet2!$J:$J)</f>
        <v>Medical Specialties</v>
      </c>
    </row>
    <row r="113" spans="2:4">
      <c r="B113">
        <v>1005</v>
      </c>
      <c r="C113" t="s">
        <v>297</v>
      </c>
      <c r="D113" t="str">
        <f>_xlfn.XLOOKUP(C113,[2]Sheet2!$I:$I,[2]Sheet2!$J:$J)</f>
        <v>Medical Specialties</v>
      </c>
    </row>
    <row r="114" spans="2:4">
      <c r="B114">
        <v>1451</v>
      </c>
      <c r="C114" t="s">
        <v>158</v>
      </c>
      <c r="D114" t="str">
        <f>_xlfn.XLOOKUP(C114,[2]Sheet2!$I:$I,[2]Sheet2!$J:$J)</f>
        <v>Medical Specialties</v>
      </c>
    </row>
    <row r="115" spans="2:4">
      <c r="B115">
        <v>1450</v>
      </c>
      <c r="C115" t="s">
        <v>160</v>
      </c>
      <c r="D115" t="str">
        <f>_xlfn.XLOOKUP(C115,[2]Sheet2!$I:$I,[2]Sheet2!$J:$J)</f>
        <v>Medical Specialties</v>
      </c>
    </row>
    <row r="116" spans="2:4">
      <c r="B116">
        <v>4130</v>
      </c>
      <c r="C116" t="s">
        <v>161</v>
      </c>
      <c r="D116" t="str">
        <f>_xlfn.XLOOKUP(C116,[2]Sheet2!$I:$I,[2]Sheet2!$J:$J)</f>
        <v>Radiology/Anesthesiology/Pathology</v>
      </c>
    </row>
    <row r="117" spans="2:4">
      <c r="B117">
        <v>4040</v>
      </c>
      <c r="C117" t="s">
        <v>301</v>
      </c>
      <c r="D117" t="str">
        <f>_xlfn.XLOOKUP(C117,[2]Sheet2!$I:$I,[2]Sheet2!$J:$J)</f>
        <v>Radiology/Anesthesiology/Pathology</v>
      </c>
    </row>
    <row r="118" spans="2:4">
      <c r="B118">
        <v>1470</v>
      </c>
      <c r="C118" t="s">
        <v>162</v>
      </c>
      <c r="D118" t="str">
        <f>_xlfn.XLOOKUP(C118,[2]Sheet2!$I:$I,[2]Sheet2!$J:$J)</f>
        <v>Medical Specialties</v>
      </c>
    </row>
    <row r="119" spans="2:4">
      <c r="B119">
        <v>1475</v>
      </c>
      <c r="C119" t="s">
        <v>163</v>
      </c>
      <c r="D119" t="str">
        <f>_xlfn.XLOOKUP(C119,[2]Sheet2!$I:$I,[2]Sheet2!$J:$J)</f>
        <v>Medical Specialties</v>
      </c>
    </row>
    <row r="120" spans="2:4">
      <c r="B120">
        <v>1480</v>
      </c>
      <c r="C120" t="s">
        <v>164</v>
      </c>
      <c r="D120" t="str">
        <f>_xlfn.XLOOKUP(C120,[2]Sheet2!$I:$I,[2]Sheet2!$J:$J)</f>
        <v>Medical Specialties</v>
      </c>
    </row>
    <row r="121" spans="2:4">
      <c r="B121">
        <v>2295</v>
      </c>
      <c r="C121" t="s">
        <v>165</v>
      </c>
      <c r="D121" t="str">
        <f>_xlfn.XLOOKUP(C121,[2]Sheet2!$I:$I,[2]Sheet2!$J:$J)</f>
        <v>Hospital Based Specialties</v>
      </c>
    </row>
    <row r="122" spans="2:4">
      <c r="B122">
        <v>1490</v>
      </c>
      <c r="C122" t="s">
        <v>166</v>
      </c>
      <c r="D122" t="str">
        <f>_xlfn.XLOOKUP(C122,[2]Sheet2!$I:$I,[2]Sheet2!$J:$J)</f>
        <v>Primary Care</v>
      </c>
    </row>
    <row r="123" spans="2:4">
      <c r="B123">
        <v>2320</v>
      </c>
      <c r="C123" t="s">
        <v>167</v>
      </c>
      <c r="D123" t="str">
        <f>_xlfn.XLOOKUP(C123,[2]Sheet2!$I:$I,[2]Sheet2!$J:$J)</f>
        <v>Surgical Specialties</v>
      </c>
    </row>
    <row r="124" spans="2:4">
      <c r="B124">
        <v>2340</v>
      </c>
      <c r="C124" t="s">
        <v>168</v>
      </c>
      <c r="D124" t="str">
        <f>_xlfn.XLOOKUP(C124,[2]Sheet2!$I:$I,[2]Sheet2!$J:$J)</f>
        <v>Surgical Specialties</v>
      </c>
    </row>
    <row r="125" spans="2:4">
      <c r="B125">
        <v>1500</v>
      </c>
      <c r="C125" t="s">
        <v>169</v>
      </c>
      <c r="D125" t="str">
        <f>_xlfn.XLOOKUP(C125,[2]Sheet2!$I:$I,[2]Sheet2!$J:$J)</f>
        <v>Medical Specialties</v>
      </c>
    </row>
  </sheetData>
  <sortState xmlns:xlrd2="http://schemas.microsoft.com/office/spreadsheetml/2017/richdata2" ref="B55:C64">
    <sortCondition ref="C55:C64"/>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sheetPr>
  <dimension ref="A1:Q93"/>
  <sheetViews>
    <sheetView zoomScaleNormal="100" workbookViewId="0">
      <selection activeCell="F6" sqref="F6:H7"/>
    </sheetView>
  </sheetViews>
  <sheetFormatPr defaultColWidth="0" defaultRowHeight="12.75" zeroHeight="1"/>
  <cols>
    <col min="1" max="3" width="1.7109375" style="59" customWidth="1"/>
    <col min="4" max="4" width="40.7109375" style="59" customWidth="1"/>
    <col min="5" max="5" width="2.7109375" style="59" customWidth="1"/>
    <col min="6" max="6" width="12.7109375" style="59" customWidth="1"/>
    <col min="7" max="7" width="12.7109375" style="12" customWidth="1"/>
    <col min="8" max="8" width="10.7109375" style="12" customWidth="1"/>
    <col min="9" max="9" width="5.42578125" style="12" customWidth="1"/>
    <col min="10" max="10" width="3.5703125" style="12" hidden="1" customWidth="1"/>
    <col min="11" max="16384" width="9.140625" style="12" hidden="1"/>
  </cols>
  <sheetData>
    <row r="1" spans="1:8" ht="13.5" thickBot="1">
      <c r="G1"/>
      <c r="H1"/>
    </row>
    <row r="2" spans="1:8" ht="30" customHeight="1">
      <c r="A2" s="60"/>
      <c r="B2" s="60"/>
      <c r="C2" s="372" t="s">
        <v>718</v>
      </c>
      <c r="D2" s="373"/>
      <c r="E2" s="373"/>
      <c r="F2" s="373"/>
      <c r="G2" s="373"/>
      <c r="H2" s="374"/>
    </row>
    <row r="3" spans="1:8" ht="30" customHeight="1" thickBot="1">
      <c r="A3" s="61"/>
      <c r="B3" s="61"/>
      <c r="C3" s="375"/>
      <c r="D3" s="376"/>
      <c r="E3" s="376"/>
      <c r="F3" s="376"/>
      <c r="G3" s="376"/>
      <c r="H3" s="377"/>
    </row>
    <row r="4" spans="1:8" ht="50.1" customHeight="1" thickBot="1">
      <c r="A4" s="61"/>
      <c r="B4" s="61"/>
      <c r="C4" s="378" t="s">
        <v>735</v>
      </c>
      <c r="D4" s="379"/>
      <c r="E4" s="379"/>
      <c r="F4" s="379"/>
      <c r="G4" s="379"/>
      <c r="H4" s="380"/>
    </row>
    <row r="5" spans="1:8" ht="13.5" thickBot="1">
      <c r="A5" s="62"/>
      <c r="B5" s="62"/>
      <c r="D5" s="63"/>
      <c r="E5" s="63"/>
    </row>
    <row r="6" spans="1:8">
      <c r="B6" s="343" t="s">
        <v>719</v>
      </c>
      <c r="C6" s="368" t="s">
        <v>670</v>
      </c>
      <c r="D6" s="369"/>
      <c r="E6" s="64"/>
      <c r="F6" s="381"/>
      <c r="G6" s="382"/>
      <c r="H6" s="383"/>
    </row>
    <row r="7" spans="1:8" ht="13.5" thickBot="1">
      <c r="B7" s="344"/>
      <c r="C7" s="370"/>
      <c r="D7" s="371"/>
      <c r="E7" s="64"/>
      <c r="F7" s="384"/>
      <c r="G7" s="385"/>
      <c r="H7" s="386"/>
    </row>
    <row r="8" spans="1:8" ht="20.100000000000001" customHeight="1" thickBot="1">
      <c r="A8" s="62"/>
      <c r="B8" s="62"/>
      <c r="D8" s="65" t="s">
        <v>658</v>
      </c>
      <c r="E8" s="65"/>
      <c r="F8" s="364"/>
      <c r="G8" s="364"/>
      <c r="H8" s="364"/>
    </row>
    <row r="9" spans="1:8" ht="13.5" thickBot="1">
      <c r="A9" s="62"/>
      <c r="B9" s="62"/>
      <c r="D9" s="63"/>
      <c r="E9" s="63"/>
    </row>
    <row r="10" spans="1:8" ht="13.5" thickBot="1">
      <c r="A10" s="62"/>
      <c r="B10" s="235" t="s">
        <v>719</v>
      </c>
      <c r="C10" s="67" t="s">
        <v>659</v>
      </c>
      <c r="D10" s="154"/>
      <c r="F10" s="361"/>
      <c r="G10" s="362"/>
      <c r="H10" s="363"/>
    </row>
    <row r="11" spans="1:8" ht="13.5" thickBot="1">
      <c r="A11" s="62"/>
      <c r="B11" s="62"/>
      <c r="D11" s="63"/>
      <c r="E11" s="63"/>
    </row>
    <row r="12" spans="1:8" ht="13.5" thickBot="1">
      <c r="A12" s="62"/>
      <c r="B12" s="235" t="s">
        <v>719</v>
      </c>
      <c r="C12" s="67" t="s">
        <v>660</v>
      </c>
      <c r="D12" s="156"/>
      <c r="F12" s="361"/>
      <c r="G12" s="362"/>
      <c r="H12" s="363"/>
    </row>
    <row r="13" spans="1:8" ht="13.5" thickBot="1">
      <c r="A13" s="62"/>
      <c r="B13" s="62"/>
    </row>
    <row r="14" spans="1:8" ht="13.5" thickBot="1">
      <c r="A14" s="62"/>
      <c r="B14" s="235" t="s">
        <v>719</v>
      </c>
      <c r="C14" s="66" t="s">
        <v>661</v>
      </c>
      <c r="D14" s="155"/>
      <c r="E14" s="61"/>
      <c r="F14" s="361"/>
      <c r="G14" s="362"/>
      <c r="H14" s="363"/>
    </row>
    <row r="15" spans="1:8" ht="13.5" thickBot="1">
      <c r="A15" s="62"/>
      <c r="B15" s="62"/>
      <c r="D15" s="63"/>
      <c r="E15" s="63"/>
    </row>
    <row r="16" spans="1:8" ht="13.5" thickBot="1">
      <c r="A16" s="62"/>
      <c r="B16" s="235" t="s">
        <v>719</v>
      </c>
      <c r="C16" s="66" t="s">
        <v>662</v>
      </c>
      <c r="D16" s="155"/>
      <c r="E16" s="61"/>
      <c r="F16" s="361"/>
      <c r="G16" s="362"/>
      <c r="H16" s="363"/>
    </row>
    <row r="17" spans="1:9" ht="20.100000000000001" customHeight="1" thickBot="1">
      <c r="A17" s="62"/>
      <c r="B17" s="62"/>
      <c r="D17" s="65" t="s">
        <v>658</v>
      </c>
      <c r="E17" s="65"/>
      <c r="F17" s="364"/>
      <c r="G17" s="364"/>
      <c r="H17" s="364"/>
    </row>
    <row r="18" spans="1:9" ht="13.5" thickBot="1">
      <c r="A18" s="62"/>
      <c r="B18" s="62"/>
      <c r="D18" s="63"/>
      <c r="E18" s="63"/>
    </row>
    <row r="19" spans="1:9" ht="28.5" customHeight="1" thickBot="1">
      <c r="A19" s="62"/>
      <c r="B19" s="235" t="s">
        <v>719</v>
      </c>
      <c r="C19" s="365" t="s">
        <v>671</v>
      </c>
      <c r="D19" s="366"/>
      <c r="E19" s="61"/>
      <c r="F19" s="361"/>
      <c r="G19" s="362"/>
      <c r="H19" s="363"/>
    </row>
    <row r="20" spans="1:9" ht="13.5" thickBot="1">
      <c r="A20" s="62"/>
      <c r="B20" s="62"/>
      <c r="D20" s="63"/>
      <c r="E20" s="63"/>
    </row>
    <row r="21" spans="1:9" ht="44.1" customHeight="1" thickBot="1">
      <c r="A21" s="62"/>
      <c r="B21" s="235" t="s">
        <v>719</v>
      </c>
      <c r="C21" s="355" t="s">
        <v>710</v>
      </c>
      <c r="D21" s="351"/>
      <c r="F21" s="367"/>
      <c r="G21" s="367"/>
      <c r="H21" s="367"/>
    </row>
    <row r="22" spans="1:9" ht="13.5" thickBot="1"/>
    <row r="23" spans="1:9" ht="12.75" customHeight="1" thickBot="1">
      <c r="A23" s="62"/>
      <c r="B23" s="235" t="s">
        <v>719</v>
      </c>
      <c r="C23" s="355" t="s">
        <v>711</v>
      </c>
      <c r="D23" s="350"/>
      <c r="E23" s="350"/>
      <c r="F23" s="350"/>
      <c r="G23" s="350"/>
      <c r="H23" s="351"/>
      <c r="I23" s="68"/>
    </row>
    <row r="24" spans="1:9">
      <c r="A24" s="62"/>
      <c r="B24" s="62"/>
      <c r="I24" s="68"/>
    </row>
    <row r="25" spans="1:9" ht="45.75" customHeight="1">
      <c r="A25" s="62"/>
      <c r="B25" s="62"/>
      <c r="C25" s="64"/>
      <c r="D25" s="64"/>
      <c r="E25" s="64"/>
      <c r="F25" s="152" t="s">
        <v>175</v>
      </c>
      <c r="G25" s="153" t="s">
        <v>497</v>
      </c>
      <c r="H25" s="68"/>
      <c r="I25" s="68"/>
    </row>
    <row r="26" spans="1:9">
      <c r="A26" s="62"/>
      <c r="B26" s="62"/>
      <c r="D26" s="63" t="s">
        <v>171</v>
      </c>
      <c r="E26" s="63"/>
      <c r="F26" s="28"/>
      <c r="G26" s="28"/>
    </row>
    <row r="27" spans="1:9">
      <c r="A27" s="62"/>
      <c r="B27" s="62"/>
      <c r="D27" s="63" t="s">
        <v>172</v>
      </c>
      <c r="E27" s="63"/>
      <c r="F27" s="28"/>
      <c r="G27" s="28"/>
    </row>
    <row r="28" spans="1:9">
      <c r="A28" s="62"/>
      <c r="B28" s="62"/>
      <c r="D28" s="63" t="s">
        <v>173</v>
      </c>
      <c r="E28" s="63"/>
      <c r="F28" s="28"/>
      <c r="G28" s="28"/>
    </row>
    <row r="29" spans="1:9">
      <c r="A29" s="62"/>
      <c r="B29" s="62"/>
      <c r="D29" s="63" t="s">
        <v>174</v>
      </c>
      <c r="E29" s="63"/>
      <c r="F29" s="28"/>
      <c r="G29" s="28"/>
    </row>
    <row r="30" spans="1:9">
      <c r="A30" s="62"/>
      <c r="B30" s="62"/>
      <c r="D30" s="70" t="s">
        <v>322</v>
      </c>
      <c r="E30" s="70"/>
      <c r="F30" s="245">
        <f>SUM(F26:F29)</f>
        <v>0</v>
      </c>
      <c r="G30" s="245">
        <f>SUM(G26:G29)</f>
        <v>0</v>
      </c>
    </row>
    <row r="31" spans="1:9">
      <c r="A31" s="62"/>
      <c r="B31" s="62"/>
      <c r="D31" s="71" t="s">
        <v>323</v>
      </c>
      <c r="E31" s="71"/>
      <c r="F31" s="28"/>
      <c r="G31" s="28"/>
    </row>
    <row r="32" spans="1:9">
      <c r="A32" s="62"/>
      <c r="B32" s="62"/>
      <c r="D32" s="63" t="s">
        <v>287</v>
      </c>
      <c r="E32" s="63"/>
      <c r="F32" s="28"/>
      <c r="G32" s="28"/>
    </row>
    <row r="33" spans="1:9">
      <c r="A33" s="62"/>
      <c r="B33" s="62"/>
      <c r="D33" s="70" t="s">
        <v>498</v>
      </c>
      <c r="E33" s="63"/>
      <c r="F33" s="245">
        <f>SUM(F31:F32)</f>
        <v>0</v>
      </c>
      <c r="G33" s="245">
        <f>SUM(G31:G32)</f>
        <v>0</v>
      </c>
    </row>
    <row r="34" spans="1:9">
      <c r="A34" s="62"/>
      <c r="B34" s="62"/>
      <c r="D34" s="70" t="s">
        <v>286</v>
      </c>
      <c r="E34" s="70"/>
      <c r="F34" s="245">
        <f>SUM(F30,F33)</f>
        <v>0</v>
      </c>
      <c r="G34" s="245">
        <f>SUM(G30,G33)</f>
        <v>0</v>
      </c>
    </row>
    <row r="35" spans="1:9" ht="13.5" thickBot="1"/>
    <row r="36" spans="1:9" ht="29.25" customHeight="1" thickBot="1">
      <c r="A36" s="62"/>
      <c r="B36" s="235" t="s">
        <v>719</v>
      </c>
      <c r="C36" s="355" t="s">
        <v>737</v>
      </c>
      <c r="D36" s="350"/>
      <c r="E36" s="350"/>
      <c r="F36" s="350"/>
      <c r="G36" s="350"/>
      <c r="H36" s="351"/>
      <c r="I36" s="348"/>
    </row>
    <row r="37" spans="1:9">
      <c r="A37" s="62"/>
      <c r="B37" s="62"/>
      <c r="I37" s="348"/>
    </row>
    <row r="38" spans="1:9" ht="24" customHeight="1">
      <c r="A38" s="62"/>
      <c r="B38" s="62"/>
      <c r="C38" s="64"/>
      <c r="D38" s="64"/>
      <c r="E38" s="64"/>
      <c r="F38" s="345" t="s">
        <v>698</v>
      </c>
      <c r="G38" s="347"/>
      <c r="I38" s="348"/>
    </row>
    <row r="39" spans="1:9">
      <c r="A39" s="62"/>
      <c r="B39" s="62"/>
      <c r="D39" s="74" t="s">
        <v>79</v>
      </c>
      <c r="E39" s="63"/>
      <c r="F39" s="353"/>
      <c r="G39" s="354"/>
      <c r="I39" s="348"/>
    </row>
    <row r="40" spans="1:9">
      <c r="A40" s="62"/>
      <c r="B40" s="62"/>
      <c r="D40" s="74" t="s">
        <v>699</v>
      </c>
      <c r="E40" s="63"/>
      <c r="F40" s="353"/>
      <c r="G40" s="354"/>
      <c r="I40" s="348"/>
    </row>
    <row r="41" spans="1:9">
      <c r="A41" s="62"/>
      <c r="B41" s="62"/>
      <c r="D41" s="74" t="s">
        <v>700</v>
      </c>
      <c r="E41" s="63"/>
      <c r="F41" s="353"/>
      <c r="G41" s="354"/>
      <c r="I41" s="348"/>
    </row>
    <row r="42" spans="1:9" ht="27" customHeight="1">
      <c r="A42" s="62"/>
      <c r="B42" s="62"/>
      <c r="D42" s="74" t="s">
        <v>701</v>
      </c>
      <c r="E42" s="63"/>
      <c r="F42" s="353"/>
      <c r="G42" s="354"/>
      <c r="I42" s="348"/>
    </row>
    <row r="43" spans="1:9" ht="27" customHeight="1">
      <c r="A43" s="62"/>
      <c r="B43" s="62"/>
      <c r="D43" s="74" t="s">
        <v>702</v>
      </c>
      <c r="E43" s="63"/>
      <c r="F43" s="353"/>
      <c r="G43" s="354"/>
      <c r="I43" s="348"/>
    </row>
    <row r="44" spans="1:9" ht="27" customHeight="1">
      <c r="A44" s="62"/>
      <c r="B44" s="62"/>
      <c r="D44" s="74" t="s">
        <v>703</v>
      </c>
      <c r="E44" s="63"/>
      <c r="F44" s="353"/>
      <c r="G44" s="354"/>
      <c r="I44" s="348"/>
    </row>
    <row r="45" spans="1:9">
      <c r="A45" s="62"/>
      <c r="B45" s="62"/>
      <c r="D45" s="63"/>
      <c r="E45" s="63"/>
      <c r="F45" s="75"/>
      <c r="G45" s="75"/>
      <c r="H45" s="75"/>
      <c r="I45" s="348"/>
    </row>
    <row r="46" spans="1:9" ht="13.5" thickBot="1"/>
    <row r="47" spans="1:9" ht="29.25" customHeight="1" thickBot="1">
      <c r="A47" s="62"/>
      <c r="B47" s="235" t="s">
        <v>719</v>
      </c>
      <c r="C47" s="355" t="s">
        <v>712</v>
      </c>
      <c r="D47" s="350"/>
      <c r="E47" s="350"/>
      <c r="F47" s="350"/>
      <c r="G47" s="350"/>
      <c r="H47" s="351"/>
      <c r="I47" s="68"/>
    </row>
    <row r="48" spans="1:9">
      <c r="A48" s="62"/>
      <c r="B48" s="62"/>
    </row>
    <row r="49" spans="1:9">
      <c r="A49" s="62"/>
      <c r="B49" s="62"/>
      <c r="F49" s="345" t="s">
        <v>754</v>
      </c>
      <c r="G49" s="346"/>
      <c r="H49" s="347"/>
    </row>
    <row r="50" spans="1:9">
      <c r="A50" s="62"/>
      <c r="B50" s="62"/>
      <c r="C50" s="64"/>
      <c r="D50" s="72"/>
      <c r="E50" s="64"/>
      <c r="F50" s="152" t="s">
        <v>308</v>
      </c>
      <c r="G50" s="153" t="s">
        <v>309</v>
      </c>
      <c r="H50" s="153" t="s">
        <v>159</v>
      </c>
    </row>
    <row r="51" spans="1:9">
      <c r="A51" s="62"/>
      <c r="B51" s="62"/>
      <c r="D51" s="73" t="s">
        <v>310</v>
      </c>
      <c r="E51" s="63"/>
      <c r="F51" s="28"/>
      <c r="G51" s="28"/>
      <c r="H51" s="28"/>
    </row>
    <row r="52" spans="1:9">
      <c r="A52" s="62"/>
      <c r="B52" s="62"/>
      <c r="D52" s="73" t="s">
        <v>311</v>
      </c>
      <c r="E52" s="63"/>
      <c r="F52" s="28"/>
      <c r="G52" s="28"/>
      <c r="H52" s="28"/>
    </row>
    <row r="53" spans="1:9">
      <c r="A53" s="62"/>
      <c r="B53" s="62"/>
      <c r="D53" s="73" t="s">
        <v>312</v>
      </c>
      <c r="E53" s="63"/>
      <c r="F53" s="28"/>
      <c r="G53" s="28"/>
      <c r="H53" s="28"/>
    </row>
    <row r="54" spans="1:9">
      <c r="A54" s="62"/>
      <c r="B54" s="62"/>
      <c r="D54" s="70" t="s">
        <v>499</v>
      </c>
      <c r="E54" s="70"/>
      <c r="F54" s="245">
        <f>SUM(F51:F53)</f>
        <v>0</v>
      </c>
      <c r="G54" s="245">
        <f>SUM(G51:G53)</f>
        <v>0</v>
      </c>
      <c r="H54" s="245">
        <f>SUM(H51:H53)</f>
        <v>0</v>
      </c>
    </row>
    <row r="55" spans="1:9"/>
    <row r="56" spans="1:9">
      <c r="A56" s="62"/>
      <c r="B56" s="62"/>
      <c r="F56" s="345" t="s">
        <v>755</v>
      </c>
      <c r="G56" s="346"/>
      <c r="H56" s="347"/>
    </row>
    <row r="57" spans="1:9" ht="25.5">
      <c r="A57" s="62"/>
      <c r="B57" s="62"/>
      <c r="C57" s="64"/>
      <c r="D57" s="72"/>
      <c r="E57" s="64"/>
      <c r="F57" s="152" t="s">
        <v>324</v>
      </c>
      <c r="G57" s="153" t="s">
        <v>748</v>
      </c>
      <c r="H57" s="153" t="s">
        <v>159</v>
      </c>
    </row>
    <row r="58" spans="1:9">
      <c r="A58" s="62"/>
      <c r="B58" s="62"/>
      <c r="D58" s="73" t="s">
        <v>310</v>
      </c>
      <c r="E58" s="63"/>
      <c r="F58" s="28"/>
      <c r="G58" s="28"/>
      <c r="H58" s="28"/>
    </row>
    <row r="59" spans="1:9">
      <c r="A59" s="62"/>
      <c r="B59" s="62"/>
      <c r="D59" s="73" t="s">
        <v>311</v>
      </c>
      <c r="E59" s="63"/>
      <c r="F59" s="28"/>
      <c r="G59" s="28"/>
      <c r="H59" s="28"/>
    </row>
    <row r="60" spans="1:9">
      <c r="A60" s="62"/>
      <c r="B60" s="62"/>
      <c r="D60" s="73" t="s">
        <v>312</v>
      </c>
      <c r="E60" s="63"/>
      <c r="F60" s="28"/>
      <c r="G60" s="28"/>
      <c r="H60" s="28"/>
    </row>
    <row r="61" spans="1:9">
      <c r="A61" s="62"/>
      <c r="B61" s="62"/>
      <c r="D61" s="70" t="s">
        <v>499</v>
      </c>
      <c r="E61" s="70"/>
      <c r="F61" s="245">
        <f>SUM(F58:F60)</f>
        <v>0</v>
      </c>
      <c r="G61" s="245">
        <f>SUM(G58:G60)</f>
        <v>0</v>
      </c>
      <c r="H61" s="245">
        <f>SUM(H58:H60)</f>
        <v>0</v>
      </c>
    </row>
    <row r="62" spans="1:9" ht="13.5" thickBot="1"/>
    <row r="63" spans="1:9" ht="29.25" customHeight="1" thickBot="1">
      <c r="A63" s="62"/>
      <c r="B63" s="235" t="s">
        <v>719</v>
      </c>
      <c r="C63" s="355" t="s">
        <v>713</v>
      </c>
      <c r="D63" s="350"/>
      <c r="E63" s="350"/>
      <c r="F63" s="350"/>
      <c r="G63" s="350"/>
      <c r="H63" s="351"/>
      <c r="I63" s="68"/>
    </row>
    <row r="64" spans="1:9">
      <c r="A64" s="62"/>
      <c r="B64" s="62"/>
    </row>
    <row r="65" spans="1:17" ht="30" customHeight="1">
      <c r="A65" s="62"/>
      <c r="B65" s="62"/>
      <c r="C65" s="64"/>
      <c r="D65" s="64"/>
      <c r="E65" s="64"/>
      <c r="F65" s="152" t="s">
        <v>109</v>
      </c>
      <c r="G65" s="69" t="s">
        <v>320</v>
      </c>
      <c r="H65" s="69" t="s">
        <v>321</v>
      </c>
    </row>
    <row r="66" spans="1:17">
      <c r="A66" s="62"/>
      <c r="B66" s="62"/>
      <c r="D66" s="359" t="s">
        <v>500</v>
      </c>
      <c r="E66" s="63"/>
      <c r="F66" s="357"/>
      <c r="G66" s="357"/>
      <c r="H66" s="357"/>
    </row>
    <row r="67" spans="1:17">
      <c r="A67" s="62"/>
      <c r="B67" s="62"/>
      <c r="D67" s="360"/>
      <c r="E67" s="63"/>
      <c r="F67" s="358"/>
      <c r="G67" s="358"/>
      <c r="H67" s="358"/>
    </row>
    <row r="68" spans="1:17" ht="13.5" thickBot="1"/>
    <row r="69" spans="1:17" ht="29.25" customHeight="1" thickBot="1">
      <c r="A69" s="62"/>
      <c r="B69" s="235" t="s">
        <v>719</v>
      </c>
      <c r="C69" s="355" t="s">
        <v>714</v>
      </c>
      <c r="D69" s="350"/>
      <c r="E69" s="350"/>
      <c r="F69" s="350"/>
      <c r="G69" s="350"/>
      <c r="H69" s="351"/>
      <c r="I69" s="68"/>
    </row>
    <row r="70" spans="1:17">
      <c r="A70" s="62"/>
      <c r="B70" s="62"/>
    </row>
    <row r="71" spans="1:17" ht="24" customHeight="1">
      <c r="A71" s="62"/>
      <c r="B71" s="62"/>
      <c r="C71" s="64"/>
      <c r="D71" s="64"/>
      <c r="E71" s="64"/>
      <c r="F71" s="345" t="s">
        <v>565</v>
      </c>
      <c r="G71" s="347"/>
    </row>
    <row r="72" spans="1:17" ht="30" customHeight="1">
      <c r="A72" s="62"/>
      <c r="B72" s="62"/>
      <c r="D72" s="74" t="s">
        <v>588</v>
      </c>
      <c r="E72" s="63"/>
      <c r="F72" s="353"/>
      <c r="G72" s="354"/>
    </row>
    <row r="73" spans="1:17" ht="30" customHeight="1">
      <c r="A73" s="62"/>
      <c r="B73" s="62"/>
      <c r="D73" s="74" t="s">
        <v>769</v>
      </c>
      <c r="E73" s="63"/>
      <c r="F73" s="353"/>
      <c r="G73" s="354"/>
    </row>
    <row r="74" spans="1:17" ht="30" customHeight="1">
      <c r="A74" s="62"/>
      <c r="B74" s="62"/>
      <c r="D74" s="74" t="s">
        <v>770</v>
      </c>
      <c r="E74" s="63"/>
      <c r="F74" s="353"/>
      <c r="G74" s="354"/>
    </row>
    <row r="75" spans="1:17" ht="27" customHeight="1">
      <c r="A75" s="62"/>
      <c r="B75" s="62"/>
      <c r="D75" s="74" t="s">
        <v>159</v>
      </c>
      <c r="E75" s="63"/>
      <c r="F75" s="353"/>
      <c r="G75" s="354"/>
    </row>
    <row r="76" spans="1:17">
      <c r="A76" s="62"/>
      <c r="B76" s="62"/>
      <c r="D76" s="63"/>
      <c r="E76" s="63"/>
      <c r="F76" s="75"/>
      <c r="G76" s="75"/>
      <c r="H76" s="75"/>
    </row>
    <row r="77" spans="1:17" ht="13.5" thickBot="1"/>
    <row r="78" spans="1:17" s="80" customFormat="1" ht="35.1" customHeight="1" thickBot="1">
      <c r="A78" s="76"/>
      <c r="B78" s="235" t="s">
        <v>719</v>
      </c>
      <c r="C78" s="349" t="s">
        <v>739</v>
      </c>
      <c r="D78" s="350"/>
      <c r="E78" s="350"/>
      <c r="F78" s="350"/>
      <c r="G78" s="350"/>
      <c r="H78" s="351"/>
      <c r="I78" s="77"/>
      <c r="J78" s="77"/>
      <c r="K78" s="78"/>
      <c r="L78" s="76"/>
      <c r="M78" s="79"/>
      <c r="N78" s="79"/>
      <c r="O78" s="79"/>
      <c r="P78" s="79"/>
      <c r="Q78" s="79"/>
    </row>
    <row r="79" spans="1:17" ht="9.9499999999999993" customHeight="1"/>
    <row r="80" spans="1:17" s="83" customFormat="1" ht="47.25" customHeight="1">
      <c r="A80" s="68"/>
      <c r="B80" s="68"/>
      <c r="C80" s="81"/>
      <c r="D80" s="352" t="s">
        <v>673</v>
      </c>
      <c r="E80" s="352"/>
      <c r="F80" s="153" t="s">
        <v>674</v>
      </c>
      <c r="G80" s="153" t="s">
        <v>672</v>
      </c>
      <c r="H80" s="81"/>
      <c r="I80" s="81"/>
      <c r="J80" s="81"/>
      <c r="K80" s="82"/>
      <c r="L80" s="68"/>
      <c r="M80" s="68"/>
      <c r="N80" s="68"/>
      <c r="O80" s="68"/>
      <c r="P80" s="68"/>
      <c r="Q80" s="68"/>
    </row>
    <row r="81" spans="1:17" customFormat="1" ht="15" customHeight="1">
      <c r="A81" s="84"/>
      <c r="B81" s="84"/>
      <c r="C81" s="85"/>
      <c r="D81" s="356" t="s">
        <v>79</v>
      </c>
      <c r="E81" s="356"/>
      <c r="F81" s="150"/>
      <c r="G81" s="151"/>
      <c r="H81" s="81"/>
      <c r="I81" s="81"/>
      <c r="J81" s="85"/>
      <c r="K81" s="85"/>
      <c r="L81" s="84"/>
      <c r="M81" s="12"/>
      <c r="N81" s="12"/>
      <c r="O81" s="12"/>
      <c r="P81" s="12"/>
      <c r="Q81" s="12"/>
    </row>
    <row r="82" spans="1:17" customFormat="1" ht="15" customHeight="1">
      <c r="A82" s="84"/>
      <c r="B82" s="84"/>
      <c r="C82" s="85"/>
      <c r="D82" s="246" t="s">
        <v>738</v>
      </c>
      <c r="E82" s="247"/>
      <c r="F82" s="150"/>
      <c r="G82" s="151"/>
      <c r="H82" s="81"/>
      <c r="I82" s="81"/>
      <c r="J82" s="85"/>
      <c r="K82" s="85"/>
      <c r="L82" s="84"/>
      <c r="M82" s="12"/>
      <c r="N82" s="12"/>
      <c r="O82" s="12"/>
      <c r="P82" s="12"/>
      <c r="Q82" s="12"/>
    </row>
    <row r="83" spans="1:17" customFormat="1" ht="15" customHeight="1">
      <c r="A83" s="84"/>
      <c r="B83" s="84"/>
      <c r="C83" s="85"/>
      <c r="D83" s="356" t="s">
        <v>222</v>
      </c>
      <c r="E83" s="356"/>
      <c r="F83" s="150"/>
      <c r="G83" s="151"/>
      <c r="H83" s="81"/>
      <c r="I83" s="81"/>
      <c r="J83" s="85"/>
      <c r="K83" s="85"/>
      <c r="L83" s="84"/>
      <c r="M83" s="12"/>
      <c r="N83" s="12"/>
      <c r="O83" s="12"/>
      <c r="P83" s="12"/>
      <c r="Q83" s="12"/>
    </row>
    <row r="84" spans="1:17" ht="9.9499999999999993" customHeight="1"/>
    <row r="85" spans="1:17"/>
    <row r="86" spans="1:17"/>
    <row r="87" spans="1:17"/>
    <row r="88" spans="1:17"/>
    <row r="89" spans="1:17"/>
    <row r="90" spans="1:17"/>
    <row r="91" spans="1:17"/>
    <row r="92" spans="1:17"/>
    <row r="93" spans="1:17"/>
  </sheetData>
  <sheetProtection algorithmName="SHA-512" hashValue="HPYNQocp3MGzTpsI13xeqdwR8Hy57v14uCSVNn50qRGZM8gJBtTu4YSb9k2Hxrc2Ka1tKqChx3r/VdaQ5CfiOw==" saltValue="Ged+d0QYdA/W2/J0tlrC4A==" spinCount="100000" sheet="1" objects="1" scenarios="1"/>
  <mergeCells count="43">
    <mergeCell ref="C6:D7"/>
    <mergeCell ref="C2:H3"/>
    <mergeCell ref="C4:H4"/>
    <mergeCell ref="F6:H7"/>
    <mergeCell ref="F14:H14"/>
    <mergeCell ref="F8:H8"/>
    <mergeCell ref="F12:H12"/>
    <mergeCell ref="F10:H10"/>
    <mergeCell ref="F19:H19"/>
    <mergeCell ref="C19:D19"/>
    <mergeCell ref="C21:D21"/>
    <mergeCell ref="F21:H21"/>
    <mergeCell ref="C23:H23"/>
    <mergeCell ref="D81:E81"/>
    <mergeCell ref="D83:E83"/>
    <mergeCell ref="C63:H63"/>
    <mergeCell ref="F66:F67"/>
    <mergeCell ref="G66:G67"/>
    <mergeCell ref="H66:H67"/>
    <mergeCell ref="D66:D67"/>
    <mergeCell ref="C69:H69"/>
    <mergeCell ref="D80:E80"/>
    <mergeCell ref="F71:G71"/>
    <mergeCell ref="F72:G72"/>
    <mergeCell ref="F73:G73"/>
    <mergeCell ref="F74:G74"/>
    <mergeCell ref="F75:G75"/>
    <mergeCell ref="B6:B7"/>
    <mergeCell ref="F49:H49"/>
    <mergeCell ref="F56:H56"/>
    <mergeCell ref="I36:I45"/>
    <mergeCell ref="C78:H78"/>
    <mergeCell ref="C36:H36"/>
    <mergeCell ref="F38:G38"/>
    <mergeCell ref="F39:G39"/>
    <mergeCell ref="F40:G40"/>
    <mergeCell ref="F41:G41"/>
    <mergeCell ref="F44:G44"/>
    <mergeCell ref="F43:G43"/>
    <mergeCell ref="F42:G42"/>
    <mergeCell ref="C47:H47"/>
    <mergeCell ref="F16:H16"/>
    <mergeCell ref="F17:H17"/>
  </mergeCells>
  <pageMargins left="0.7" right="0.7" top="0.75" bottom="0.75" header="0.3" footer="0.3"/>
  <pageSetup orientation="portrait" r:id="rId1"/>
  <ignoredErrors>
    <ignoredError sqref="F30:G30 F33:G34 F54:H54 F61:H61"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Datasheet!$C$38:$C$42</xm:f>
          </x14:formula1>
          <xm:sqref>F14</xm:sqref>
        </x14:dataValidation>
        <x14:dataValidation type="list" allowBlank="1" showInputMessage="1" showErrorMessage="1" xr:uid="{00000000-0002-0000-0200-000001000000}">
          <x14:formula1>
            <xm:f>Datasheet!$C$7:$C$11</xm:f>
          </x14:formula1>
          <xm:sqref>F10:H10</xm:sqref>
        </x14:dataValidation>
        <x14:dataValidation type="list" allowBlank="1" showInputMessage="1" showErrorMessage="1" xr:uid="{00000000-0002-0000-0200-000002000000}">
          <x14:formula1>
            <xm:f>Datasheet!$C$2:$C$4</xm:f>
          </x14:formula1>
          <xm:sqref>F6:H7</xm:sqref>
        </x14:dataValidation>
        <x14:dataValidation type="list" allowBlank="1" showInputMessage="1" showErrorMessage="1" xr:uid="{00000000-0002-0000-0200-000003000000}">
          <x14:formula1>
            <xm:f>Datasheet!$C$12:$C$14</xm:f>
          </x14:formula1>
          <xm:sqref>F12:H12</xm:sqref>
        </x14:dataValidation>
        <x14:dataValidation type="list" allowBlank="1" showInputMessage="1" showErrorMessage="1" xr:uid="{00000000-0002-0000-0200-000004000000}">
          <x14:formula1>
            <xm:f>Datasheet!$C$25:$C$27</xm:f>
          </x14:formula1>
          <xm:sqref>F19:H19 F81:F83</xm:sqref>
        </x14:dataValidation>
        <x14:dataValidation type="list" allowBlank="1" showInputMessage="1" showErrorMessage="1" xr:uid="{4A7BDC61-71C4-438B-A41F-83E4562825E6}">
          <x14:formula1>
            <xm:f>Datasheet!$C$15:$C$24</xm:f>
          </x14:formula1>
          <xm:sqref>F16:H16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tabColor theme="4"/>
  </sheetPr>
  <dimension ref="A1:XFB93"/>
  <sheetViews>
    <sheetView zoomScaleNormal="100" workbookViewId="0">
      <selection activeCell="D10" sqref="D10:E10"/>
    </sheetView>
  </sheetViews>
  <sheetFormatPr defaultColWidth="0" defaultRowHeight="12.75" zeroHeight="1"/>
  <cols>
    <col min="1" max="1" width="1.7109375" style="59" customWidth="1"/>
    <col min="2" max="2" width="1.7109375" style="97" customWidth="1"/>
    <col min="3" max="3" width="27.7109375" style="86" customWidth="1"/>
    <col min="4" max="4" width="20.7109375" style="86" customWidth="1"/>
    <col min="5" max="5" width="2.7109375" style="86" customWidth="1"/>
    <col min="6" max="6" width="20.7109375" style="86" customWidth="1"/>
    <col min="7" max="7" width="9.140625" style="12" customWidth="1"/>
    <col min="8" max="8" width="4.7109375" style="12" customWidth="1"/>
    <col min="9" max="9" width="9.140625" style="12" hidden="1" customWidth="1"/>
    <col min="10" max="16382" width="0" style="12" hidden="1"/>
    <col min="16383" max="16384" width="9.140625" style="12" hidden="1"/>
  </cols>
  <sheetData>
    <row r="1" spans="1:7" ht="13.5" thickBot="1">
      <c r="B1" s="86"/>
    </row>
    <row r="2" spans="1:7" ht="24.95" customHeight="1">
      <c r="A2" s="60"/>
      <c r="B2" s="372" t="s">
        <v>589</v>
      </c>
      <c r="C2" s="402"/>
      <c r="D2" s="402"/>
      <c r="E2" s="402"/>
      <c r="F2" s="402"/>
      <c r="G2" s="403"/>
    </row>
    <row r="3" spans="1:7" ht="24.95" customHeight="1" thickBot="1">
      <c r="A3" s="61"/>
      <c r="B3" s="404"/>
      <c r="C3" s="405"/>
      <c r="D3" s="405"/>
      <c r="E3" s="405"/>
      <c r="F3" s="405"/>
      <c r="G3" s="406"/>
    </row>
    <row r="4" spans="1:7" ht="24.95" customHeight="1" thickBot="1">
      <c r="A4" s="61"/>
      <c r="B4" s="407" t="s">
        <v>720</v>
      </c>
      <c r="C4" s="408"/>
      <c r="D4" s="408"/>
      <c r="E4" s="408"/>
      <c r="F4" s="408"/>
      <c r="G4" s="409"/>
    </row>
    <row r="5" spans="1:7" ht="80.099999999999994" customHeight="1" thickBot="1">
      <c r="A5" s="61"/>
      <c r="B5" s="396" t="s">
        <v>582</v>
      </c>
      <c r="C5" s="397"/>
      <c r="D5" s="397"/>
      <c r="E5" s="397"/>
      <c r="F5" s="397"/>
      <c r="G5" s="398"/>
    </row>
    <row r="6" spans="1:7" ht="15.75" thickBot="1">
      <c r="A6" s="62"/>
      <c r="B6" s="87"/>
      <c r="C6" s="87"/>
      <c r="D6" s="87"/>
      <c r="E6" s="87"/>
      <c r="F6" s="87"/>
    </row>
    <row r="7" spans="1:7" ht="27" customHeight="1" thickBot="1">
      <c r="B7" s="349" t="s">
        <v>560</v>
      </c>
      <c r="C7" s="399"/>
      <c r="D7" s="399"/>
      <c r="E7" s="399"/>
      <c r="F7" s="399"/>
      <c r="G7" s="400"/>
    </row>
    <row r="8" spans="1:7">
      <c r="B8" s="88"/>
      <c r="C8" s="88"/>
      <c r="D8" s="88"/>
      <c r="E8" s="88"/>
      <c r="F8" s="88"/>
    </row>
    <row r="9" spans="1:7" ht="15.75" thickBot="1">
      <c r="B9" s="88"/>
      <c r="C9" s="392" t="s">
        <v>502</v>
      </c>
      <c r="D9" s="392"/>
      <c r="E9" s="392"/>
      <c r="F9" s="392"/>
    </row>
    <row r="10" spans="1:7" ht="13.5" customHeight="1" thickBot="1">
      <c r="A10" s="62"/>
      <c r="B10" s="88"/>
      <c r="C10" s="89" t="s">
        <v>501</v>
      </c>
      <c r="D10" s="393"/>
      <c r="E10" s="394"/>
      <c r="F10" s="88"/>
    </row>
    <row r="11" spans="1:7" ht="13.5" customHeight="1" thickBot="1">
      <c r="A11" s="62"/>
      <c r="B11" s="88"/>
      <c r="C11" s="90" t="s">
        <v>306</v>
      </c>
      <c r="D11" s="393"/>
      <c r="E11" s="394"/>
      <c r="F11" s="88"/>
      <c r="G11" s="68"/>
    </row>
    <row r="12" spans="1:7" ht="13.5" thickBot="1">
      <c r="A12" s="62"/>
      <c r="B12" s="88"/>
      <c r="C12" s="91" t="s">
        <v>305</v>
      </c>
      <c r="D12" s="387">
        <f>SUM(D10:E11)</f>
        <v>0</v>
      </c>
      <c r="E12" s="388"/>
      <c r="F12" s="88"/>
    </row>
    <row r="13" spans="1:7" ht="8.4499999999999993" customHeight="1">
      <c r="A13" s="62"/>
      <c r="B13" s="92"/>
      <c r="C13" s="90"/>
      <c r="D13" s="88"/>
      <c r="E13" s="88"/>
    </row>
    <row r="14" spans="1:7" ht="15.75" thickBot="1">
      <c r="B14" s="88"/>
      <c r="C14" s="392" t="s">
        <v>503</v>
      </c>
      <c r="D14" s="392"/>
      <c r="E14" s="392"/>
      <c r="F14" s="392"/>
    </row>
    <row r="15" spans="1:7" ht="13.5" customHeight="1" thickBot="1">
      <c r="A15" s="62"/>
      <c r="B15" s="92"/>
      <c r="C15" s="90" t="s">
        <v>282</v>
      </c>
      <c r="D15" s="393"/>
      <c r="E15" s="394"/>
    </row>
    <row r="16" spans="1:7" ht="26.25" thickBot="1">
      <c r="A16" s="62"/>
      <c r="B16" s="92"/>
      <c r="C16" s="89" t="s">
        <v>504</v>
      </c>
      <c r="D16" s="393"/>
      <c r="E16" s="394"/>
      <c r="F16" s="93"/>
    </row>
    <row r="17" spans="1:6" ht="26.25" thickBot="1">
      <c r="A17" s="62"/>
      <c r="B17" s="92"/>
      <c r="C17" s="89" t="s">
        <v>505</v>
      </c>
      <c r="D17" s="393"/>
      <c r="E17" s="394"/>
    </row>
    <row r="18" spans="1:6" ht="13.5" thickBot="1">
      <c r="A18" s="62"/>
      <c r="B18" s="92"/>
      <c r="C18" s="91" t="s">
        <v>278</v>
      </c>
      <c r="D18" s="387">
        <f>SUM(D15:E17)</f>
        <v>0</v>
      </c>
      <c r="E18" s="388"/>
    </row>
    <row r="19" spans="1:6" ht="8.4499999999999993" customHeight="1">
      <c r="A19" s="62"/>
      <c r="B19" s="92"/>
      <c r="C19" s="90"/>
      <c r="D19" s="88"/>
      <c r="E19" s="88"/>
    </row>
    <row r="20" spans="1:6" ht="15.75" thickBot="1">
      <c r="B20" s="88"/>
      <c r="C20" s="392" t="s">
        <v>236</v>
      </c>
      <c r="D20" s="392"/>
      <c r="E20" s="392"/>
      <c r="F20" s="392"/>
    </row>
    <row r="21" spans="1:6" ht="13.5" thickBot="1">
      <c r="A21" s="62"/>
      <c r="B21" s="88"/>
      <c r="C21" s="89" t="s">
        <v>501</v>
      </c>
      <c r="D21" s="393"/>
      <c r="E21" s="394"/>
      <c r="F21" s="88"/>
    </row>
    <row r="22" spans="1:6" ht="13.5" thickBot="1">
      <c r="A22" s="62"/>
      <c r="B22" s="88"/>
      <c r="C22" s="90" t="s">
        <v>306</v>
      </c>
      <c r="D22" s="393"/>
      <c r="E22" s="394"/>
      <c r="F22" s="88"/>
    </row>
    <row r="23" spans="1:6" ht="13.5" thickBot="1">
      <c r="A23" s="62"/>
      <c r="B23" s="88"/>
      <c r="C23" s="90" t="s">
        <v>506</v>
      </c>
      <c r="D23" s="393"/>
      <c r="E23" s="394"/>
      <c r="F23" s="88"/>
    </row>
    <row r="24" spans="1:6" ht="13.5" thickBot="1">
      <c r="A24" s="62"/>
      <c r="B24" s="88"/>
      <c r="C24" s="91" t="s">
        <v>573</v>
      </c>
      <c r="D24" s="387">
        <f>SUM(D21:E23)</f>
        <v>0</v>
      </c>
      <c r="E24" s="388"/>
      <c r="F24" s="88"/>
    </row>
    <row r="25" spans="1:6" ht="17.25" customHeight="1" thickBot="1">
      <c r="A25" s="62"/>
      <c r="B25" s="88"/>
      <c r="C25" s="90" t="s">
        <v>508</v>
      </c>
      <c r="D25" s="393"/>
      <c r="E25" s="394"/>
      <c r="F25" s="88"/>
    </row>
    <row r="26" spans="1:6" ht="15.75" customHeight="1" thickBot="1">
      <c r="A26" s="62"/>
      <c r="B26" s="92"/>
      <c r="C26" s="91" t="s">
        <v>507</v>
      </c>
      <c r="D26" s="387">
        <f>SUM(D24:E25)</f>
        <v>0</v>
      </c>
      <c r="E26" s="388"/>
    </row>
    <row r="27" spans="1:6" ht="8.25" customHeight="1">
      <c r="A27" s="62"/>
      <c r="B27" s="92"/>
      <c r="C27" s="90"/>
      <c r="D27" s="88"/>
      <c r="E27" s="88"/>
    </row>
    <row r="28" spans="1:6" ht="15">
      <c r="B28" s="88"/>
      <c r="C28" s="392" t="s">
        <v>531</v>
      </c>
      <c r="D28" s="392"/>
      <c r="E28" s="392"/>
      <c r="F28" s="392"/>
    </row>
    <row r="29" spans="1:6" ht="13.5" thickBot="1">
      <c r="A29" s="62"/>
      <c r="B29" s="88"/>
      <c r="C29" s="94" t="s">
        <v>513</v>
      </c>
      <c r="D29" s="395"/>
      <c r="E29" s="395"/>
      <c r="F29" s="88"/>
    </row>
    <row r="30" spans="1:6" ht="26.25" thickBot="1">
      <c r="A30" s="62"/>
      <c r="B30" s="88"/>
      <c r="C30" s="89" t="s">
        <v>510</v>
      </c>
      <c r="D30" s="393"/>
      <c r="E30" s="394"/>
      <c r="F30" s="88"/>
    </row>
    <row r="31" spans="1:6" ht="26.25" thickBot="1">
      <c r="A31" s="62"/>
      <c r="B31" s="88"/>
      <c r="C31" s="89" t="s">
        <v>509</v>
      </c>
      <c r="D31" s="393"/>
      <c r="E31" s="394"/>
      <c r="F31" s="88"/>
    </row>
    <row r="32" spans="1:6" ht="13.5" thickBot="1">
      <c r="A32" s="62"/>
      <c r="B32" s="88"/>
      <c r="C32" s="89" t="s">
        <v>538</v>
      </c>
      <c r="D32" s="393"/>
      <c r="E32" s="394"/>
      <c r="F32" s="88"/>
    </row>
    <row r="33" spans="1:6" ht="13.5" thickBot="1">
      <c r="A33" s="62"/>
      <c r="B33" s="88"/>
      <c r="C33" s="90" t="s">
        <v>511</v>
      </c>
      <c r="D33" s="393"/>
      <c r="E33" s="394"/>
      <c r="F33" s="88"/>
    </row>
    <row r="34" spans="1:6" ht="13.5" thickBot="1">
      <c r="A34" s="62"/>
      <c r="B34" s="92"/>
      <c r="C34" s="95" t="s">
        <v>527</v>
      </c>
      <c r="D34" s="387">
        <f>SUM(D30:E33)</f>
        <v>0</v>
      </c>
      <c r="E34" s="388"/>
    </row>
    <row r="35" spans="1:6" ht="22.5" customHeight="1" thickBot="1">
      <c r="A35" s="62"/>
      <c r="B35" s="88"/>
      <c r="C35" s="94" t="s">
        <v>512</v>
      </c>
      <c r="D35" s="395"/>
      <c r="E35" s="395"/>
      <c r="F35" s="88"/>
    </row>
    <row r="36" spans="1:6" ht="13.5" thickBot="1">
      <c r="A36" s="62"/>
      <c r="B36" s="88"/>
      <c r="C36" s="89" t="s">
        <v>515</v>
      </c>
      <c r="D36" s="393"/>
      <c r="E36" s="394"/>
      <c r="F36" s="88"/>
    </row>
    <row r="37" spans="1:6" ht="13.5" thickBot="1">
      <c r="A37" s="62"/>
      <c r="B37" s="88"/>
      <c r="C37" s="89" t="s">
        <v>516</v>
      </c>
      <c r="D37" s="393"/>
      <c r="E37" s="394"/>
      <c r="F37" s="88"/>
    </row>
    <row r="38" spans="1:6" ht="13.5" thickBot="1">
      <c r="A38" s="62"/>
      <c r="B38" s="92"/>
      <c r="C38" s="95" t="s">
        <v>539</v>
      </c>
      <c r="D38" s="387">
        <f>SUM(D36:E37)</f>
        <v>0</v>
      </c>
      <c r="E38" s="388"/>
    </row>
    <row r="39" spans="1:6" ht="22.5" customHeight="1" thickBot="1">
      <c r="A39" s="62"/>
      <c r="B39" s="88"/>
      <c r="C39" s="94" t="s">
        <v>514</v>
      </c>
      <c r="D39" s="395"/>
      <c r="E39" s="395"/>
      <c r="F39" s="88"/>
    </row>
    <row r="40" spans="1:6" ht="13.5" thickBot="1">
      <c r="A40" s="62"/>
      <c r="B40" s="88"/>
      <c r="C40" s="89" t="s">
        <v>517</v>
      </c>
      <c r="D40" s="393"/>
      <c r="E40" s="394"/>
      <c r="F40" s="88"/>
    </row>
    <row r="41" spans="1:6" ht="13.5" thickBot="1">
      <c r="A41" s="62"/>
      <c r="B41" s="88"/>
      <c r="C41" s="89" t="s">
        <v>518</v>
      </c>
      <c r="D41" s="393"/>
      <c r="E41" s="394"/>
      <c r="F41" s="88"/>
    </row>
    <row r="42" spans="1:6" ht="15" customHeight="1" thickBot="1">
      <c r="A42" s="62"/>
      <c r="B42" s="88"/>
      <c r="C42" s="89" t="s">
        <v>519</v>
      </c>
      <c r="D42" s="393"/>
      <c r="E42" s="394"/>
      <c r="F42" s="88"/>
    </row>
    <row r="43" spans="1:6" ht="13.5" thickBot="1">
      <c r="A43" s="62"/>
      <c r="B43" s="92"/>
      <c r="C43" s="95" t="s">
        <v>540</v>
      </c>
      <c r="D43" s="387">
        <f>SUM(D40:E42)</f>
        <v>0</v>
      </c>
      <c r="E43" s="388"/>
    </row>
    <row r="44" spans="1:6" ht="22.5" customHeight="1" thickBot="1">
      <c r="A44" s="62"/>
      <c r="B44" s="88"/>
      <c r="C44" s="94" t="s">
        <v>44</v>
      </c>
      <c r="D44" s="395"/>
      <c r="E44" s="395"/>
      <c r="F44" s="88"/>
    </row>
    <row r="45" spans="1:6" ht="26.25" thickBot="1">
      <c r="A45" s="62"/>
      <c r="B45" s="88"/>
      <c r="C45" s="89" t="s">
        <v>520</v>
      </c>
      <c r="D45" s="393"/>
      <c r="E45" s="394"/>
      <c r="F45" s="88"/>
    </row>
    <row r="46" spans="1:6" ht="13.5" thickBot="1">
      <c r="A46" s="62"/>
      <c r="B46" s="92"/>
      <c r="C46" s="89" t="s">
        <v>521</v>
      </c>
      <c r="D46" s="393"/>
      <c r="E46" s="394"/>
    </row>
    <row r="47" spans="1:6" ht="13.5" thickBot="1">
      <c r="A47" s="62"/>
      <c r="B47" s="92"/>
      <c r="C47" s="89" t="s">
        <v>522</v>
      </c>
      <c r="D47" s="393"/>
      <c r="E47" s="394"/>
    </row>
    <row r="48" spans="1:6" ht="13.5" thickBot="1">
      <c r="A48" s="62"/>
      <c r="B48" s="92"/>
      <c r="C48" s="89" t="s">
        <v>523</v>
      </c>
      <c r="D48" s="393"/>
      <c r="E48" s="394"/>
    </row>
    <row r="49" spans="1:9" ht="13.5" thickBot="1">
      <c r="A49" s="62"/>
      <c r="B49" s="92"/>
      <c r="C49" s="89" t="s">
        <v>524</v>
      </c>
      <c r="D49" s="393"/>
      <c r="E49" s="394"/>
    </row>
    <row r="50" spans="1:9" ht="26.25" thickBot="1">
      <c r="A50" s="62"/>
      <c r="B50" s="92"/>
      <c r="C50" s="89" t="s">
        <v>525</v>
      </c>
      <c r="D50" s="393"/>
      <c r="E50" s="394"/>
    </row>
    <row r="51" spans="1:9" ht="26.25" thickBot="1">
      <c r="A51" s="62"/>
      <c r="B51" s="92"/>
      <c r="C51" s="95" t="s">
        <v>526</v>
      </c>
      <c r="D51" s="387">
        <f>SUM(D45:E50,D40:E42,D36:E37,D34)</f>
        <v>0</v>
      </c>
      <c r="E51" s="388"/>
    </row>
    <row r="52" spans="1:9" ht="8.4499999999999993" customHeight="1">
      <c r="A52" s="62"/>
      <c r="B52" s="92"/>
      <c r="C52" s="90"/>
      <c r="D52" s="88"/>
      <c r="E52" s="88"/>
    </row>
    <row r="53" spans="1:9" ht="22.5" customHeight="1">
      <c r="B53" s="88"/>
      <c r="C53" s="392" t="s">
        <v>271</v>
      </c>
      <c r="D53" s="392"/>
      <c r="E53" s="392"/>
      <c r="F53" s="392"/>
    </row>
    <row r="54" spans="1:9" ht="8.4499999999999993" customHeight="1" thickBot="1">
      <c r="B54" s="88"/>
      <c r="C54" s="96"/>
      <c r="D54" s="96"/>
      <c r="E54" s="96"/>
      <c r="F54" s="96"/>
    </row>
    <row r="55" spans="1:9" ht="26.25" thickBot="1">
      <c r="A55" s="62"/>
      <c r="B55" s="92"/>
      <c r="C55" s="95" t="s">
        <v>567</v>
      </c>
      <c r="D55" s="387">
        <f>D26-D51</f>
        <v>0</v>
      </c>
      <c r="E55" s="388"/>
    </row>
    <row r="56" spans="1:9" ht="8.4499999999999993" customHeight="1" thickBot="1">
      <c r="A56" s="62"/>
      <c r="C56" s="98"/>
      <c r="D56" s="97"/>
    </row>
    <row r="57" spans="1:9" ht="13.5" thickBot="1">
      <c r="B57" s="92"/>
      <c r="C57" s="90" t="s">
        <v>555</v>
      </c>
      <c r="D57" s="393"/>
      <c r="E57" s="394"/>
    </row>
    <row r="58" spans="1:9" ht="26.25" thickBot="1">
      <c r="A58" s="62"/>
      <c r="B58" s="92"/>
      <c r="C58" s="95" t="s">
        <v>568</v>
      </c>
      <c r="D58" s="387">
        <f>D55-D57</f>
        <v>0</v>
      </c>
      <c r="E58" s="388"/>
    </row>
    <row r="59" spans="1:9" ht="13.5" thickBot="1">
      <c r="A59" s="62"/>
      <c r="C59" s="98"/>
    </row>
    <row r="60" spans="1:9" ht="27" customHeight="1" thickBot="1">
      <c r="B60" s="389" t="s">
        <v>578</v>
      </c>
      <c r="C60" s="390"/>
      <c r="D60" s="390"/>
      <c r="E60" s="390"/>
      <c r="F60" s="390"/>
      <c r="G60" s="391"/>
    </row>
    <row r="61" spans="1:9" ht="13.5" thickBot="1">
      <c r="B61" s="99"/>
      <c r="C61" s="99"/>
      <c r="D61" s="99"/>
      <c r="E61" s="99"/>
      <c r="F61" s="99"/>
      <c r="G61" s="99"/>
    </row>
    <row r="62" spans="1:9" ht="13.5" thickBot="1">
      <c r="B62" s="100"/>
      <c r="C62" s="418" t="s">
        <v>79</v>
      </c>
      <c r="D62" s="418"/>
      <c r="F62" s="36"/>
      <c r="G62" s="102"/>
      <c r="I62" s="103" t="s">
        <v>542</v>
      </c>
    </row>
    <row r="63" spans="1:9" ht="13.5" thickBot="1">
      <c r="B63" s="100"/>
      <c r="C63" s="417" t="s">
        <v>569</v>
      </c>
      <c r="D63" s="417"/>
      <c r="F63" s="36"/>
      <c r="G63" s="102"/>
      <c r="I63" s="103"/>
    </row>
    <row r="64" spans="1:9" ht="13.5" thickBot="1">
      <c r="B64" s="100"/>
      <c r="C64" s="418" t="s">
        <v>541</v>
      </c>
      <c r="D64" s="418"/>
      <c r="F64" s="36"/>
      <c r="G64" s="102"/>
      <c r="I64" s="103"/>
    </row>
    <row r="65" spans="1:8" ht="13.5" thickBot="1">
      <c r="B65" s="100"/>
      <c r="C65" s="418" t="s">
        <v>222</v>
      </c>
      <c r="D65" s="418"/>
      <c r="F65" s="36"/>
      <c r="G65" s="102"/>
    </row>
    <row r="66" spans="1:8" ht="13.5" thickBot="1">
      <c r="B66" s="100"/>
      <c r="C66" s="104"/>
      <c r="D66" s="104"/>
      <c r="E66" s="104"/>
      <c r="F66" s="104"/>
      <c r="G66" s="104"/>
    </row>
    <row r="67" spans="1:8" s="79" customFormat="1" ht="26.1" customHeight="1" thickBot="1">
      <c r="A67" s="62"/>
      <c r="B67" s="411" t="s">
        <v>579</v>
      </c>
      <c r="C67" s="412"/>
      <c r="D67" s="412"/>
      <c r="E67" s="412"/>
      <c r="F67" s="412"/>
      <c r="G67" s="413"/>
    </row>
    <row r="68" spans="1:8">
      <c r="A68" s="62"/>
      <c r="C68" s="93"/>
      <c r="D68" s="93"/>
      <c r="E68" s="93"/>
      <c r="F68" s="93"/>
    </row>
    <row r="69" spans="1:8" ht="13.5" thickBot="1">
      <c r="A69" s="62"/>
      <c r="C69" s="93"/>
      <c r="D69" s="105" t="s">
        <v>231</v>
      </c>
      <c r="E69" s="106"/>
      <c r="F69" s="105" t="s">
        <v>236</v>
      </c>
    </row>
    <row r="70" spans="1:8" ht="13.5" thickBot="1">
      <c r="A70" s="62"/>
      <c r="C70" s="90" t="s">
        <v>178</v>
      </c>
      <c r="D70" s="24"/>
      <c r="E70" s="25"/>
      <c r="F70" s="24"/>
    </row>
    <row r="71" spans="1:8" ht="13.5" thickBot="1">
      <c r="A71" s="62"/>
      <c r="C71" s="90" t="s">
        <v>179</v>
      </c>
      <c r="D71" s="24"/>
      <c r="E71" s="25"/>
      <c r="F71" s="24"/>
    </row>
    <row r="72" spans="1:8" ht="13.5" thickBot="1">
      <c r="A72" s="62"/>
      <c r="C72" s="90" t="s">
        <v>180</v>
      </c>
      <c r="D72" s="24"/>
      <c r="E72" s="25"/>
      <c r="F72" s="24"/>
    </row>
    <row r="73" spans="1:8" ht="13.5" thickBot="1">
      <c r="C73" s="90" t="s">
        <v>279</v>
      </c>
      <c r="D73" s="24"/>
      <c r="E73" s="25"/>
      <c r="F73" s="24"/>
    </row>
    <row r="74" spans="1:8" ht="13.5" thickBot="1">
      <c r="A74" s="62"/>
      <c r="C74" s="90" t="s">
        <v>316</v>
      </c>
      <c r="D74" s="24"/>
      <c r="E74" s="25"/>
      <c r="F74" s="24"/>
    </row>
    <row r="75" spans="1:8" ht="13.5" thickBot="1">
      <c r="A75" s="62"/>
      <c r="C75" s="90" t="s">
        <v>528</v>
      </c>
      <c r="D75" s="24"/>
      <c r="E75" s="25"/>
      <c r="F75" s="24"/>
      <c r="G75" s="423"/>
      <c r="H75" s="424"/>
    </row>
    <row r="76" spans="1:8" ht="13.5" thickBot="1">
      <c r="A76" s="62"/>
      <c r="C76" s="90" t="s">
        <v>181</v>
      </c>
      <c r="D76" s="24"/>
      <c r="E76" s="25"/>
      <c r="F76" s="24"/>
    </row>
    <row r="77" spans="1:8" ht="13.5" thickBot="1">
      <c r="A77" s="62"/>
      <c r="C77" s="90" t="s">
        <v>280</v>
      </c>
      <c r="D77" s="24"/>
      <c r="E77" s="25"/>
      <c r="F77" s="24"/>
    </row>
    <row r="78" spans="1:8" ht="13.5" thickBot="1">
      <c r="A78" s="62"/>
      <c r="C78" s="90" t="s">
        <v>44</v>
      </c>
      <c r="D78" s="24"/>
      <c r="E78" s="25"/>
      <c r="F78" s="24"/>
    </row>
    <row r="79" spans="1:8" ht="13.5" thickBot="1">
      <c r="C79" s="91" t="s">
        <v>159</v>
      </c>
      <c r="D79" s="248">
        <f>SUM(D70:D78)</f>
        <v>0</v>
      </c>
      <c r="E79" s="25"/>
      <c r="F79" s="248">
        <f>SUM(F70:F78)</f>
        <v>0</v>
      </c>
    </row>
    <row r="80" spans="1:8" ht="13.5" thickBot="1">
      <c r="A80" s="62"/>
      <c r="C80" s="65" t="s">
        <v>170</v>
      </c>
      <c r="D80" s="422"/>
      <c r="E80" s="422"/>
      <c r="F80" s="422"/>
    </row>
    <row r="81" spans="1:8" ht="13.5" thickBot="1">
      <c r="C81" s="107"/>
      <c r="D81" s="108"/>
    </row>
    <row r="82" spans="1:8" ht="26.1" customHeight="1" thickBot="1">
      <c r="A82" s="79"/>
      <c r="B82" s="414" t="s">
        <v>581</v>
      </c>
      <c r="C82" s="415"/>
      <c r="D82" s="415"/>
      <c r="E82" s="415"/>
      <c r="F82" s="415"/>
      <c r="G82" s="416"/>
    </row>
    <row r="83" spans="1:8" ht="13.5" thickBot="1">
      <c r="A83" s="76"/>
      <c r="C83" s="93"/>
      <c r="D83" s="105" t="s">
        <v>176</v>
      </c>
      <c r="E83" s="106"/>
      <c r="F83" s="105" t="s">
        <v>177</v>
      </c>
    </row>
    <row r="84" spans="1:8" ht="13.5" customHeight="1" thickBot="1">
      <c r="C84" s="90" t="s">
        <v>185</v>
      </c>
      <c r="D84" s="33"/>
      <c r="E84" s="34"/>
      <c r="F84" s="33"/>
      <c r="G84" s="401"/>
      <c r="H84" s="401"/>
    </row>
    <row r="85" spans="1:8" ht="13.5" thickBot="1">
      <c r="A85" s="68"/>
      <c r="C85" s="107"/>
      <c r="D85" s="108"/>
      <c r="G85" s="401"/>
      <c r="H85" s="401"/>
    </row>
    <row r="86" spans="1:8" ht="32.1" customHeight="1" thickBot="1">
      <c r="A86" s="84"/>
      <c r="B86" s="419" t="s">
        <v>580</v>
      </c>
      <c r="C86" s="420"/>
      <c r="D86" s="420"/>
      <c r="E86" s="420"/>
      <c r="F86" s="421"/>
      <c r="G86" s="109"/>
      <c r="H86" s="109"/>
    </row>
    <row r="87" spans="1:8" ht="13.5" thickBot="1">
      <c r="A87" s="84"/>
      <c r="B87" s="110"/>
      <c r="C87" s="110"/>
      <c r="D87" s="110"/>
      <c r="E87" s="110"/>
      <c r="F87" s="110"/>
      <c r="G87" s="109"/>
      <c r="H87" s="109"/>
    </row>
    <row r="88" spans="1:8" ht="27" customHeight="1" thickBot="1">
      <c r="A88" s="84"/>
      <c r="C88" s="410" t="s">
        <v>586</v>
      </c>
      <c r="D88" s="410"/>
      <c r="F88" s="35"/>
      <c r="G88" s="99"/>
      <c r="H88" s="103"/>
    </row>
    <row r="89" spans="1:8" s="110" customFormat="1" ht="13.5" thickBot="1">
      <c r="F89" s="111"/>
      <c r="G89" s="112"/>
      <c r="H89" s="103"/>
    </row>
    <row r="90" spans="1:8" ht="27" customHeight="1" thickBot="1">
      <c r="A90" s="84"/>
      <c r="C90" s="410" t="s">
        <v>585</v>
      </c>
      <c r="D90" s="410"/>
      <c r="F90" s="35"/>
      <c r="G90" s="102"/>
    </row>
    <row r="91" spans="1:8" ht="13.5" thickBot="1">
      <c r="A91" s="84"/>
      <c r="C91" s="107"/>
      <c r="D91" s="113"/>
    </row>
    <row r="92" spans="1:8" ht="27" customHeight="1" thickBot="1">
      <c r="A92" s="84"/>
      <c r="C92" s="410" t="s">
        <v>587</v>
      </c>
      <c r="D92" s="410"/>
      <c r="F92" s="35"/>
      <c r="G92" s="102"/>
    </row>
    <row r="93" spans="1:8">
      <c r="A93" s="84"/>
      <c r="C93" s="107"/>
      <c r="D93" s="113"/>
    </row>
  </sheetData>
  <sheetProtection algorithmName="SHA-512" hashValue="5qc96kQXjTSNOB04dTzAnG0uuv8avEFj/usPTuEt90dH/5mgGNpD2avyloQC4T76qs2y51HngBCHUEjqBgp6xA==" saltValue="ibT6PuahVm04hKA2L6OYXw==" spinCount="100000" sheet="1" objects="1" scenarios="1"/>
  <mergeCells count="62">
    <mergeCell ref="B4:G4"/>
    <mergeCell ref="C92:D92"/>
    <mergeCell ref="D34:E34"/>
    <mergeCell ref="B67:G67"/>
    <mergeCell ref="B82:G82"/>
    <mergeCell ref="C88:D88"/>
    <mergeCell ref="C63:D63"/>
    <mergeCell ref="C62:D62"/>
    <mergeCell ref="C64:D64"/>
    <mergeCell ref="C65:D65"/>
    <mergeCell ref="B86:F86"/>
    <mergeCell ref="D80:F80"/>
    <mergeCell ref="C90:D90"/>
    <mergeCell ref="D38:E38"/>
    <mergeCell ref="D43:E43"/>
    <mergeCell ref="G75:H75"/>
    <mergeCell ref="G84:H85"/>
    <mergeCell ref="B2:G3"/>
    <mergeCell ref="D11:E11"/>
    <mergeCell ref="D12:E12"/>
    <mergeCell ref="D10:E10"/>
    <mergeCell ref="D57:E57"/>
    <mergeCell ref="D23:E23"/>
    <mergeCell ref="D21:E21"/>
    <mergeCell ref="D55:E55"/>
    <mergeCell ref="D26:E26"/>
    <mergeCell ref="D39:E39"/>
    <mergeCell ref="D40:E40"/>
    <mergeCell ref="D41:E41"/>
    <mergeCell ref="D46:E46"/>
    <mergeCell ref="D42:E42"/>
    <mergeCell ref="D44:E44"/>
    <mergeCell ref="B5:G5"/>
    <mergeCell ref="B7:G7"/>
    <mergeCell ref="D22:E22"/>
    <mergeCell ref="D30:E30"/>
    <mergeCell ref="D31:E31"/>
    <mergeCell ref="C9:F9"/>
    <mergeCell ref="C14:F14"/>
    <mergeCell ref="C20:F20"/>
    <mergeCell ref="D25:E25"/>
    <mergeCell ref="D29:E29"/>
    <mergeCell ref="D15:E15"/>
    <mergeCell ref="D17:E17"/>
    <mergeCell ref="D24:E24"/>
    <mergeCell ref="C28:F28"/>
    <mergeCell ref="D16:E16"/>
    <mergeCell ref="D18:E18"/>
    <mergeCell ref="D58:E58"/>
    <mergeCell ref="B60:G60"/>
    <mergeCell ref="C53:F53"/>
    <mergeCell ref="D32:E32"/>
    <mergeCell ref="D35:E35"/>
    <mergeCell ref="D36:E36"/>
    <mergeCell ref="D37:E37"/>
    <mergeCell ref="D50:E50"/>
    <mergeCell ref="D45:E45"/>
    <mergeCell ref="D49:E49"/>
    <mergeCell ref="D48:E48"/>
    <mergeCell ref="D51:E51"/>
    <mergeCell ref="D47:E47"/>
    <mergeCell ref="D33:E3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579F0-DDC6-4C74-AB1D-7C4381B6E33A}">
  <sheetPr codeName="Sheet4">
    <tabColor theme="4"/>
  </sheetPr>
  <dimension ref="A1:XFB33"/>
  <sheetViews>
    <sheetView zoomScaleNormal="100" workbookViewId="0">
      <selection activeCell="D10" sqref="D10"/>
    </sheetView>
  </sheetViews>
  <sheetFormatPr defaultColWidth="0" defaultRowHeight="12.75" customHeight="1" zeroHeight="1"/>
  <cols>
    <col min="1" max="1" width="1.7109375" style="59" customWidth="1"/>
    <col min="2" max="2" width="1.7109375" style="97" customWidth="1"/>
    <col min="3" max="3" width="27.7109375" style="86" customWidth="1"/>
    <col min="4" max="4" width="20.7109375" style="86" customWidth="1"/>
    <col min="5" max="5" width="2.7109375" style="86" customWidth="1"/>
    <col min="6" max="6" width="20.7109375" style="86" customWidth="1"/>
    <col min="7" max="7" width="9.140625" style="12" customWidth="1"/>
    <col min="8" max="8" width="4.7109375" style="12" customWidth="1"/>
    <col min="9" max="9" width="9.140625" style="12" hidden="1" customWidth="1"/>
    <col min="10" max="16382" width="0" style="12" hidden="1"/>
    <col min="16383" max="16384" width="9.140625" style="12" hidden="1"/>
  </cols>
  <sheetData>
    <row r="1" spans="1:9" ht="13.5" thickBot="1">
      <c r="B1" s="86"/>
    </row>
    <row r="2" spans="1:9" ht="24.95" customHeight="1">
      <c r="A2" s="60"/>
      <c r="B2" s="372" t="s">
        <v>590</v>
      </c>
      <c r="C2" s="402"/>
      <c r="D2" s="402"/>
      <c r="E2" s="402"/>
      <c r="F2" s="402"/>
      <c r="G2" s="403"/>
    </row>
    <row r="3" spans="1:9" ht="24.95" customHeight="1" thickBot="1">
      <c r="A3" s="61"/>
      <c r="B3" s="404"/>
      <c r="C3" s="405"/>
      <c r="D3" s="405"/>
      <c r="E3" s="405"/>
      <c r="F3" s="405"/>
      <c r="G3" s="406"/>
    </row>
    <row r="4" spans="1:9" ht="24.95" customHeight="1" thickBot="1">
      <c r="A4" s="61"/>
      <c r="B4" s="407" t="s">
        <v>720</v>
      </c>
      <c r="C4" s="408"/>
      <c r="D4" s="408"/>
      <c r="E4" s="408"/>
      <c r="F4" s="408"/>
      <c r="G4" s="409"/>
    </row>
    <row r="5" spans="1:9" ht="39.950000000000003" customHeight="1" thickBot="1">
      <c r="B5" s="428" t="s">
        <v>339</v>
      </c>
      <c r="C5" s="429"/>
      <c r="D5" s="429"/>
      <c r="E5" s="429"/>
      <c r="F5" s="429"/>
      <c r="G5" s="430"/>
    </row>
    <row r="6" spans="1:9" ht="13.5" thickBot="1">
      <c r="B6" s="114"/>
      <c r="C6" s="114"/>
      <c r="D6" s="114"/>
      <c r="E6" s="114"/>
      <c r="F6" s="114"/>
      <c r="G6" s="114"/>
    </row>
    <row r="7" spans="1:9" ht="55.5" customHeight="1" thickBot="1">
      <c r="B7" s="431" t="s">
        <v>599</v>
      </c>
      <c r="C7" s="432"/>
      <c r="D7" s="432"/>
      <c r="E7" s="432"/>
      <c r="F7" s="432"/>
      <c r="G7" s="433"/>
    </row>
    <row r="8" spans="1:9">
      <c r="B8" s="99"/>
      <c r="C8" s="99"/>
      <c r="D8" s="99"/>
      <c r="E8" s="99"/>
      <c r="F8" s="99"/>
    </row>
    <row r="9" spans="1:9" ht="13.5" thickBot="1">
      <c r="B9" s="99"/>
      <c r="C9" s="99"/>
      <c r="D9" s="197" t="s">
        <v>532</v>
      </c>
      <c r="E9" s="197"/>
      <c r="F9" s="197" t="s">
        <v>309</v>
      </c>
    </row>
    <row r="10" spans="1:9" ht="13.5" thickBot="1">
      <c r="B10" s="100"/>
      <c r="C10" s="101" t="s">
        <v>171</v>
      </c>
      <c r="D10" s="57"/>
      <c r="E10" s="115"/>
      <c r="F10" s="57"/>
      <c r="H10" s="348"/>
      <c r="I10" s="348"/>
    </row>
    <row r="11" spans="1:9" ht="13.5" thickBot="1">
      <c r="B11" s="100"/>
      <c r="C11" s="101" t="s">
        <v>203</v>
      </c>
      <c r="D11" s="57"/>
      <c r="E11" s="115"/>
      <c r="F11" s="57"/>
      <c r="H11" s="348"/>
      <c r="I11" s="348"/>
    </row>
    <row r="12" spans="1:9" ht="13.5" thickBot="1">
      <c r="B12" s="100"/>
      <c r="C12" s="101" t="s">
        <v>204</v>
      </c>
      <c r="D12" s="57"/>
      <c r="E12" s="115"/>
      <c r="F12" s="57"/>
    </row>
    <row r="13" spans="1:9" ht="13.5" thickBot="1">
      <c r="B13" s="114"/>
      <c r="C13" s="114"/>
      <c r="D13" s="114"/>
      <c r="E13" s="114"/>
      <c r="F13" s="114"/>
      <c r="G13" s="114"/>
    </row>
    <row r="14" spans="1:9" ht="27" customHeight="1" thickBot="1">
      <c r="B14" s="425" t="s">
        <v>600</v>
      </c>
      <c r="C14" s="426"/>
      <c r="D14" s="426"/>
      <c r="E14" s="426"/>
      <c r="F14" s="426"/>
      <c r="G14" s="427"/>
    </row>
    <row r="15" spans="1:9" ht="13.5" thickBot="1">
      <c r="B15" s="99"/>
      <c r="C15" s="99"/>
      <c r="D15" s="99"/>
      <c r="E15" s="99"/>
      <c r="F15" s="99"/>
      <c r="G15" s="99"/>
    </row>
    <row r="16" spans="1:9" ht="13.5" thickBot="1">
      <c r="B16" s="100"/>
      <c r="C16" s="418" t="s">
        <v>171</v>
      </c>
      <c r="D16" s="418"/>
      <c r="F16" s="36"/>
      <c r="I16" s="68"/>
    </row>
    <row r="17" spans="2:9" ht="13.5" thickBot="1">
      <c r="B17" s="100"/>
      <c r="C17" s="418" t="s">
        <v>203</v>
      </c>
      <c r="D17" s="418"/>
      <c r="F17" s="36"/>
      <c r="I17" s="68"/>
    </row>
    <row r="18" spans="2:9" ht="13.5" thickBot="1">
      <c r="B18" s="100"/>
      <c r="C18" s="418" t="s">
        <v>204</v>
      </c>
      <c r="D18" s="418"/>
      <c r="F18" s="36"/>
    </row>
    <row r="19" spans="2:9" ht="13.5" thickBot="1">
      <c r="B19" s="100"/>
      <c r="C19" s="104"/>
      <c r="D19" s="104"/>
      <c r="E19" s="104"/>
      <c r="F19" s="104"/>
      <c r="G19" s="104"/>
    </row>
    <row r="20" spans="2:9" ht="30" customHeight="1" thickBot="1">
      <c r="B20" s="431" t="s">
        <v>733</v>
      </c>
      <c r="C20" s="432"/>
      <c r="D20" s="432"/>
      <c r="E20" s="432"/>
      <c r="F20" s="432"/>
      <c r="G20" s="433"/>
    </row>
    <row r="21" spans="2:9" ht="13.5" thickBot="1">
      <c r="B21" s="99"/>
      <c r="C21" s="99"/>
      <c r="D21" s="99"/>
      <c r="E21" s="99"/>
      <c r="F21" s="99"/>
    </row>
    <row r="22" spans="2:9" ht="13.5" thickBot="1">
      <c r="B22" s="100"/>
      <c r="C22" s="418" t="s">
        <v>171</v>
      </c>
      <c r="D22" s="418"/>
      <c r="F22" s="41"/>
    </row>
    <row r="23" spans="2:9" ht="13.5" thickBot="1">
      <c r="B23" s="100"/>
      <c r="C23" s="418" t="s">
        <v>203</v>
      </c>
      <c r="D23" s="418"/>
      <c r="F23" s="41"/>
    </row>
    <row r="24" spans="2:9" ht="13.5" thickBot="1">
      <c r="B24" s="100"/>
      <c r="C24" s="418" t="s">
        <v>204</v>
      </c>
      <c r="D24" s="418"/>
      <c r="F24" s="41"/>
    </row>
    <row r="25" spans="2:9" ht="13.5" thickBot="1">
      <c r="B25" s="101"/>
      <c r="C25" s="117"/>
      <c r="D25" s="117"/>
      <c r="E25" s="104"/>
      <c r="F25" s="104"/>
    </row>
    <row r="26" spans="2:9" ht="26.1" customHeight="1" thickBot="1">
      <c r="B26" s="118"/>
      <c r="C26" s="434" t="s">
        <v>740</v>
      </c>
      <c r="D26" s="435"/>
      <c r="F26" s="26"/>
      <c r="G26" s="68"/>
    </row>
    <row r="27" spans="2:9" ht="13.5" thickBot="1">
      <c r="B27" s="100"/>
      <c r="C27" s="104"/>
      <c r="D27" s="104"/>
      <c r="E27" s="104"/>
      <c r="F27" s="104"/>
      <c r="G27" s="104"/>
    </row>
    <row r="28" spans="2:9" ht="27" customHeight="1" thickBot="1">
      <c r="B28" s="425" t="s">
        <v>601</v>
      </c>
      <c r="C28" s="426"/>
      <c r="D28" s="426"/>
      <c r="E28" s="426"/>
      <c r="F28" s="426"/>
      <c r="G28" s="427"/>
    </row>
    <row r="29" spans="2:9" ht="13.5" thickBot="1">
      <c r="B29" s="99"/>
      <c r="C29" s="99"/>
      <c r="D29" s="99"/>
      <c r="E29" s="99"/>
      <c r="F29" s="99"/>
      <c r="G29" s="99"/>
    </row>
    <row r="30" spans="2:9" ht="13.5" thickBot="1">
      <c r="B30" s="100"/>
      <c r="C30" s="418" t="s">
        <v>171</v>
      </c>
      <c r="D30" s="418"/>
      <c r="F30" s="36"/>
      <c r="I30" s="68"/>
    </row>
    <row r="31" spans="2:9" ht="13.5" thickBot="1">
      <c r="B31" s="100"/>
      <c r="C31" s="418" t="s">
        <v>203</v>
      </c>
      <c r="D31" s="418"/>
      <c r="F31" s="36"/>
      <c r="I31" s="68"/>
    </row>
    <row r="32" spans="2:9" ht="13.5" thickBot="1">
      <c r="B32" s="100"/>
      <c r="C32" s="418" t="s">
        <v>204</v>
      </c>
      <c r="D32" s="418"/>
      <c r="F32" s="36"/>
    </row>
    <row r="33" spans="2:7">
      <c r="B33" s="100"/>
      <c r="C33" s="104"/>
      <c r="D33" s="104"/>
      <c r="E33" s="104"/>
      <c r="F33" s="104"/>
      <c r="G33" s="104"/>
    </row>
  </sheetData>
  <sheetProtection algorithmName="SHA-512" hashValue="nsrR13u2gcUJEXFCfZSMm18FyQrs2UMdcjEsYmXW4pMnOzOlOlayw8Spyux6latY7SNAWwdIbTjUWeYubLCJHw==" saltValue="mk7HP0alYAtv3XbS1cno6A==" spinCount="100000" sheet="1" objects="1" scenarios="1"/>
  <mergeCells count="18">
    <mergeCell ref="C32:D32"/>
    <mergeCell ref="B2:G3"/>
    <mergeCell ref="C30:D30"/>
    <mergeCell ref="C16:D16"/>
    <mergeCell ref="C17:D17"/>
    <mergeCell ref="C18:D18"/>
    <mergeCell ref="B20:G20"/>
    <mergeCell ref="C22:D22"/>
    <mergeCell ref="C23:D23"/>
    <mergeCell ref="C24:D24"/>
    <mergeCell ref="C26:D26"/>
    <mergeCell ref="B7:G7"/>
    <mergeCell ref="B4:G4"/>
    <mergeCell ref="H10:I11"/>
    <mergeCell ref="B28:G28"/>
    <mergeCell ref="B5:G5"/>
    <mergeCell ref="B14:G14"/>
    <mergeCell ref="C31:D3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C32A54D-6FA6-451D-96A0-DDE3C197B38F}">
          <x14:formula1>
            <xm:f>Datasheet!$C$26:$C$27</xm:f>
          </x14:formula1>
          <xm:sqref>F26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2BB59-2EF3-4317-A23D-2CB621C31368}">
  <sheetPr codeName="Sheet5">
    <tabColor theme="4"/>
  </sheetPr>
  <dimension ref="A1:XFB66"/>
  <sheetViews>
    <sheetView zoomScaleNormal="100" workbookViewId="0">
      <selection activeCell="D9" sqref="D9"/>
    </sheetView>
  </sheetViews>
  <sheetFormatPr defaultColWidth="0" defaultRowHeight="12.75" customHeight="1" zeroHeight="1"/>
  <cols>
    <col min="1" max="1" width="1.7109375" style="59" customWidth="1"/>
    <col min="2" max="2" width="1.7109375" style="97" customWidth="1"/>
    <col min="3" max="3" width="27.7109375" style="86" customWidth="1"/>
    <col min="4" max="4" width="20.7109375" style="86" customWidth="1"/>
    <col min="5" max="5" width="2.7109375" style="86" customWidth="1"/>
    <col min="6" max="6" width="20.7109375" style="86" customWidth="1"/>
    <col min="7" max="7" width="9.140625" style="12" customWidth="1"/>
    <col min="8" max="8" width="4.7109375" style="12" customWidth="1"/>
    <col min="9" max="9" width="9.140625" style="12" hidden="1" customWidth="1"/>
    <col min="10" max="16382" width="0" style="12" hidden="1"/>
    <col min="16383" max="16384" width="9.140625" style="12" hidden="1"/>
  </cols>
  <sheetData>
    <row r="1" spans="1:8" ht="13.5" thickBot="1">
      <c r="B1" s="86"/>
    </row>
    <row r="2" spans="1:8" ht="24.95" customHeight="1">
      <c r="A2" s="60"/>
      <c r="B2" s="372" t="s">
        <v>591</v>
      </c>
      <c r="C2" s="402"/>
      <c r="D2" s="402"/>
      <c r="E2" s="402"/>
      <c r="F2" s="402"/>
      <c r="G2" s="403"/>
    </row>
    <row r="3" spans="1:8" ht="24.95" customHeight="1" thickBot="1">
      <c r="A3" s="61"/>
      <c r="B3" s="404"/>
      <c r="C3" s="405"/>
      <c r="D3" s="405"/>
      <c r="E3" s="405"/>
      <c r="F3" s="405"/>
      <c r="G3" s="406"/>
    </row>
    <row r="4" spans="1:8" ht="24.95" customHeight="1" thickBot="1">
      <c r="A4" s="61"/>
      <c r="B4" s="407" t="s">
        <v>720</v>
      </c>
      <c r="C4" s="408"/>
      <c r="D4" s="408"/>
      <c r="E4" s="408"/>
      <c r="F4" s="408"/>
      <c r="G4" s="409"/>
    </row>
    <row r="5" spans="1:8" ht="30" customHeight="1" thickBot="1">
      <c r="A5" s="84"/>
      <c r="B5" s="428" t="s">
        <v>605</v>
      </c>
      <c r="C5" s="429"/>
      <c r="D5" s="429"/>
      <c r="E5" s="429"/>
      <c r="F5" s="429"/>
      <c r="G5" s="430"/>
    </row>
    <row r="6" spans="1:8" ht="13.5" thickBot="1">
      <c r="A6" s="84"/>
      <c r="B6" s="12"/>
      <c r="C6" s="12"/>
      <c r="D6" s="12"/>
      <c r="E6" s="12"/>
      <c r="F6" s="12"/>
    </row>
    <row r="7" spans="1:8" ht="27.95" customHeight="1" thickBot="1">
      <c r="A7" s="12"/>
      <c r="B7" s="355" t="s">
        <v>592</v>
      </c>
      <c r="C7" s="399"/>
      <c r="D7" s="399"/>
      <c r="E7" s="399"/>
      <c r="F7" s="399"/>
      <c r="G7" s="400"/>
    </row>
    <row r="8" spans="1:8" ht="26.25" thickBot="1">
      <c r="A8" s="12"/>
      <c r="B8" s="12"/>
      <c r="C8" s="12"/>
      <c r="D8" s="116" t="s">
        <v>338</v>
      </c>
      <c r="E8" s="119"/>
      <c r="F8" s="116" t="s">
        <v>583</v>
      </c>
    </row>
    <row r="9" spans="1:8" ht="26.1" customHeight="1" thickBot="1">
      <c r="A9" s="102"/>
      <c r="B9" s="59"/>
      <c r="C9" s="120" t="s">
        <v>187</v>
      </c>
      <c r="D9" s="13"/>
      <c r="E9" s="121"/>
      <c r="F9" s="14"/>
      <c r="G9" s="401" t="s">
        <v>533</v>
      </c>
      <c r="H9" s="401"/>
    </row>
    <row r="10" spans="1:8" ht="26.1" customHeight="1" thickBot="1">
      <c r="A10" s="12"/>
      <c r="B10" s="59"/>
      <c r="C10" s="120" t="s">
        <v>188</v>
      </c>
      <c r="D10" s="13"/>
      <c r="E10" s="121"/>
      <c r="F10" s="14"/>
      <c r="G10" s="401"/>
      <c r="H10" s="401"/>
    </row>
    <row r="11" spans="1:8" ht="26.1" customHeight="1" thickBot="1">
      <c r="A11" s="12"/>
      <c r="B11" s="59"/>
      <c r="C11" s="120" t="s">
        <v>189</v>
      </c>
      <c r="D11" s="13"/>
      <c r="E11" s="121"/>
      <c r="F11" s="14"/>
      <c r="G11" s="122"/>
      <c r="H11" s="109"/>
    </row>
    <row r="12" spans="1:8" ht="26.1" customHeight="1" thickBot="1">
      <c r="A12" s="12"/>
      <c r="B12" s="59"/>
      <c r="C12" s="120" t="s">
        <v>190</v>
      </c>
      <c r="D12" s="13"/>
      <c r="E12" s="121"/>
      <c r="F12" s="14"/>
      <c r="G12" s="401" t="s">
        <v>534</v>
      </c>
      <c r="H12" s="401"/>
    </row>
    <row r="13" spans="1:8" ht="26.1" customHeight="1" thickBot="1">
      <c r="A13" s="12"/>
      <c r="B13" s="59"/>
      <c r="C13" s="120" t="s">
        <v>191</v>
      </c>
      <c r="D13" s="13"/>
      <c r="E13" s="121"/>
      <c r="F13" s="14"/>
      <c r="G13" s="401"/>
      <c r="H13" s="401"/>
    </row>
    <row r="14" spans="1:8" ht="26.1" customHeight="1" thickBot="1">
      <c r="A14" s="12"/>
      <c r="B14" s="59"/>
      <c r="C14" s="120" t="s">
        <v>606</v>
      </c>
      <c r="D14" s="13"/>
      <c r="E14" s="121"/>
      <c r="F14" s="14"/>
      <c r="G14" s="123"/>
    </row>
    <row r="15" spans="1:8" ht="13.5" thickBot="1">
      <c r="A15" s="102"/>
      <c r="B15" s="59"/>
      <c r="C15" s="70" t="s">
        <v>182</v>
      </c>
      <c r="D15" s="124"/>
      <c r="E15" s="124"/>
      <c r="F15" s="249">
        <f>SUM(F9:F14)</f>
        <v>0</v>
      </c>
      <c r="G15" s="125"/>
    </row>
    <row r="16" spans="1:8" ht="13.5" thickBot="1">
      <c r="A16" s="68"/>
      <c r="B16" s="12"/>
      <c r="C16" s="12"/>
      <c r="D16" s="12"/>
      <c r="E16" s="12"/>
      <c r="F16" s="12"/>
    </row>
    <row r="17" spans="1:9" s="79" customFormat="1" ht="24.95" customHeight="1" thickBot="1">
      <c r="A17" s="84"/>
      <c r="B17" s="437" t="s">
        <v>593</v>
      </c>
      <c r="C17" s="438"/>
      <c r="D17" s="438"/>
      <c r="E17" s="438"/>
      <c r="F17" s="438"/>
      <c r="G17" s="439"/>
    </row>
    <row r="18" spans="1:9" ht="13.5" thickBot="1">
      <c r="A18" s="84"/>
      <c r="B18" s="12"/>
      <c r="C18" s="12"/>
      <c r="D18" s="119" t="s">
        <v>109</v>
      </c>
      <c r="E18" s="119"/>
      <c r="F18" s="119" t="s">
        <v>205</v>
      </c>
      <c r="G18" s="68"/>
      <c r="H18" s="68"/>
    </row>
    <row r="19" spans="1:9" ht="13.5" thickBot="1">
      <c r="A19" s="84"/>
      <c r="B19" s="59"/>
      <c r="C19" s="120" t="s">
        <v>296</v>
      </c>
      <c r="D19" s="32"/>
      <c r="E19" s="102"/>
      <c r="F19" s="32"/>
      <c r="G19" s="102"/>
      <c r="H19" s="68"/>
    </row>
    <row r="20" spans="1:9" ht="13.5" thickBot="1">
      <c r="B20" s="12"/>
      <c r="C20" s="12"/>
      <c r="D20" s="12"/>
      <c r="E20" s="12"/>
      <c r="F20" s="12"/>
    </row>
    <row r="21" spans="1:9" ht="26.1" customHeight="1" thickBot="1">
      <c r="B21" s="437" t="s">
        <v>675</v>
      </c>
      <c r="C21" s="438"/>
      <c r="D21" s="439"/>
      <c r="F21" s="447"/>
      <c r="G21" s="448"/>
      <c r="H21" s="102"/>
      <c r="I21" s="68"/>
    </row>
    <row r="22" spans="1:9" ht="13.5" thickBot="1">
      <c r="B22" s="12"/>
      <c r="C22" s="12"/>
      <c r="D22" s="12"/>
      <c r="E22" s="12"/>
      <c r="F22" s="126"/>
      <c r="G22" s="127"/>
      <c r="H22" s="68"/>
      <c r="I22" s="68"/>
    </row>
    <row r="23" spans="1:9" ht="12.75" customHeight="1" thickBot="1">
      <c r="B23" s="437" t="s">
        <v>741</v>
      </c>
      <c r="C23" s="438"/>
      <c r="D23" s="438"/>
      <c r="E23" s="438"/>
      <c r="F23" s="438"/>
      <c r="G23" s="439"/>
    </row>
    <row r="24" spans="1:9" ht="13.5" thickBot="1">
      <c r="B24" s="12"/>
      <c r="C24" s="12"/>
      <c r="D24" s="12"/>
      <c r="E24" s="12"/>
      <c r="F24" s="126"/>
      <c r="G24" s="127"/>
      <c r="H24" s="348"/>
      <c r="I24" s="348"/>
    </row>
    <row r="25" spans="1:9" ht="13.5" thickBot="1">
      <c r="B25" s="12"/>
      <c r="C25" s="12"/>
      <c r="D25" s="261" t="s">
        <v>529</v>
      </c>
      <c r="E25" s="12"/>
      <c r="F25" s="37"/>
      <c r="G25" s="127" t="s">
        <v>192</v>
      </c>
      <c r="H25" s="348"/>
      <c r="I25" s="348"/>
    </row>
    <row r="26" spans="1:9" ht="13.5" thickBot="1">
      <c r="B26" s="12"/>
      <c r="C26" s="12"/>
      <c r="D26" s="12"/>
      <c r="E26" s="12"/>
      <c r="F26" s="12"/>
    </row>
    <row r="27" spans="1:9" ht="33" customHeight="1" thickBot="1">
      <c r="B27" s="437" t="s">
        <v>594</v>
      </c>
      <c r="C27" s="438"/>
      <c r="D27" s="438"/>
      <c r="E27" s="438"/>
      <c r="F27" s="438"/>
      <c r="G27" s="439"/>
    </row>
    <row r="28" spans="1:9" ht="13.5" thickBot="1">
      <c r="B28" s="12"/>
      <c r="C28" s="104"/>
      <c r="D28" s="12"/>
      <c r="E28" s="12"/>
      <c r="F28" s="12"/>
    </row>
    <row r="29" spans="1:9" ht="13.5" thickBot="1">
      <c r="B29" s="12"/>
      <c r="C29" s="104"/>
      <c r="D29" s="261" t="s">
        <v>561</v>
      </c>
      <c r="E29" s="12"/>
      <c r="F29" s="53"/>
      <c r="G29" s="127"/>
    </row>
    <row r="30" spans="1:9" ht="13.5" thickBot="1">
      <c r="B30" s="12"/>
      <c r="C30" s="104"/>
      <c r="D30" s="12"/>
      <c r="E30" s="12"/>
      <c r="F30" s="12"/>
    </row>
    <row r="31" spans="1:9" ht="29.45" customHeight="1" thickBot="1">
      <c r="B31" s="437" t="s">
        <v>607</v>
      </c>
      <c r="C31" s="438"/>
      <c r="D31" s="438"/>
      <c r="E31" s="438"/>
      <c r="F31" s="438"/>
      <c r="G31" s="439"/>
    </row>
    <row r="32" spans="1:9">
      <c r="B32" s="12"/>
      <c r="C32" s="104"/>
      <c r="D32" s="12"/>
      <c r="E32" s="12"/>
      <c r="F32" s="12"/>
    </row>
    <row r="33" spans="2:9" ht="13.5" thickBot="1">
      <c r="C33" s="12"/>
      <c r="D33" s="12"/>
      <c r="E33" s="93"/>
      <c r="F33" s="128" t="s">
        <v>530</v>
      </c>
      <c r="G33" s="97"/>
      <c r="H33" s="348"/>
      <c r="I33" s="348"/>
    </row>
    <row r="34" spans="2:9" ht="13.5" thickBot="1">
      <c r="C34" s="12"/>
      <c r="D34" s="90" t="s">
        <v>337</v>
      </c>
      <c r="E34" s="12"/>
      <c r="F34" s="38"/>
      <c r="G34" s="97"/>
      <c r="H34" s="348"/>
      <c r="I34" s="348"/>
    </row>
    <row r="35" spans="2:9" ht="13.5" thickBot="1">
      <c r="C35" s="12"/>
      <c r="D35" s="90" t="s">
        <v>281</v>
      </c>
      <c r="E35" s="12"/>
      <c r="F35" s="38"/>
      <c r="G35" s="97"/>
    </row>
    <row r="36" spans="2:9" ht="13.5" thickBot="1">
      <c r="C36" s="12"/>
      <c r="D36" s="90" t="s">
        <v>193</v>
      </c>
      <c r="E36" s="12"/>
      <c r="F36" s="38"/>
      <c r="G36" s="97"/>
    </row>
    <row r="37" spans="2:9" ht="13.5" thickBot="1">
      <c r="C37" s="12"/>
      <c r="D37" s="90" t="s">
        <v>332</v>
      </c>
      <c r="E37" s="12"/>
      <c r="F37" s="38"/>
      <c r="G37" s="97"/>
    </row>
    <row r="38" spans="2:9" ht="13.5" thickBot="1">
      <c r="C38" s="12"/>
      <c r="D38" s="90" t="s">
        <v>333</v>
      </c>
      <c r="E38" s="12"/>
      <c r="F38" s="38"/>
      <c r="G38" s="97"/>
    </row>
    <row r="39" spans="2:9" ht="13.5" thickBot="1">
      <c r="C39" s="12"/>
      <c r="D39" s="90" t="s">
        <v>334</v>
      </c>
      <c r="E39" s="12"/>
      <c r="F39" s="38"/>
      <c r="G39" s="97"/>
    </row>
    <row r="40" spans="2:9" ht="13.5" thickBot="1">
      <c r="C40" s="12"/>
      <c r="D40" s="90" t="s">
        <v>335</v>
      </c>
      <c r="E40" s="12"/>
      <c r="F40" s="38"/>
      <c r="G40" s="97"/>
    </row>
    <row r="41" spans="2:9" ht="13.5" thickBot="1">
      <c r="C41" s="12"/>
      <c r="D41" s="90" t="s">
        <v>602</v>
      </c>
      <c r="E41" s="12"/>
      <c r="F41" s="38"/>
      <c r="G41" s="97"/>
    </row>
    <row r="42" spans="2:9" ht="13.5" thickBot="1">
      <c r="C42" s="12"/>
      <c r="D42" s="90" t="s">
        <v>336</v>
      </c>
      <c r="E42" s="12"/>
      <c r="F42" s="38"/>
      <c r="G42" s="97"/>
    </row>
    <row r="43" spans="2:9" ht="13.5" thickBot="1">
      <c r="C43" s="12"/>
      <c r="D43" s="90" t="s">
        <v>194</v>
      </c>
      <c r="E43" s="12"/>
      <c r="F43" s="38"/>
      <c r="G43" s="97"/>
    </row>
    <row r="44" spans="2:9" ht="13.5" thickBot="1">
      <c r="C44" s="12"/>
      <c r="D44" s="91" t="s">
        <v>159</v>
      </c>
      <c r="E44" s="12"/>
      <c r="F44" s="250">
        <f>SUM(F34:F43)</f>
        <v>0</v>
      </c>
      <c r="G44" s="97"/>
    </row>
    <row r="45" spans="2:9">
      <c r="B45" s="12"/>
      <c r="C45" s="12"/>
      <c r="D45" s="12"/>
      <c r="E45" s="12"/>
      <c r="F45" s="12"/>
    </row>
    <row r="46" spans="2:9" ht="13.5" thickBot="1">
      <c r="C46" s="91" t="s">
        <v>603</v>
      </c>
      <c r="D46" s="446"/>
      <c r="E46" s="446"/>
      <c r="F46" s="446"/>
    </row>
    <row r="47" spans="2:9">
      <c r="C47" s="12"/>
      <c r="D47" s="91"/>
      <c r="E47" s="12"/>
      <c r="F47" s="129"/>
      <c r="G47" s="97"/>
    </row>
    <row r="48" spans="2:9" ht="13.5" thickBot="1">
      <c r="B48" s="12"/>
      <c r="C48" s="104"/>
      <c r="D48" s="12"/>
      <c r="E48" s="12"/>
      <c r="F48" s="12"/>
    </row>
    <row r="49" spans="2:9" ht="30" customHeight="1" thickBot="1">
      <c r="B49" s="437" t="s">
        <v>595</v>
      </c>
      <c r="C49" s="442"/>
      <c r="D49" s="443"/>
      <c r="F49" s="440"/>
      <c r="G49" s="441"/>
      <c r="H49" s="444"/>
      <c r="I49" s="445"/>
    </row>
    <row r="50" spans="2:9" ht="13.5" thickBot="1">
      <c r="B50" s="12"/>
      <c r="C50" s="12"/>
      <c r="D50" s="12"/>
      <c r="E50" s="12"/>
      <c r="F50" s="12"/>
    </row>
    <row r="51" spans="2:9" ht="13.5" thickBot="1">
      <c r="B51" s="437" t="s">
        <v>596</v>
      </c>
      <c r="C51" s="438"/>
      <c r="D51" s="438"/>
      <c r="E51" s="438"/>
      <c r="F51" s="438"/>
      <c r="G51" s="439"/>
      <c r="H51" s="348"/>
      <c r="I51" s="348"/>
    </row>
    <row r="52" spans="2:9">
      <c r="B52" s="12"/>
      <c r="C52" s="12"/>
      <c r="D52" s="12"/>
      <c r="E52" s="12"/>
      <c r="F52" s="12"/>
      <c r="H52" s="348"/>
      <c r="I52" s="348"/>
    </row>
    <row r="53" spans="2:9" ht="13.5" thickBot="1">
      <c r="C53" s="91" t="s">
        <v>307</v>
      </c>
      <c r="D53" s="436"/>
      <c r="E53" s="436"/>
      <c r="F53" s="436"/>
    </row>
    <row r="54" spans="2:9" ht="13.5" thickBot="1">
      <c r="B54" s="12"/>
      <c r="C54" s="12"/>
      <c r="D54" s="12"/>
      <c r="E54" s="12"/>
      <c r="F54" s="12"/>
    </row>
    <row r="55" spans="2:9" ht="13.5" thickBot="1">
      <c r="B55" s="437" t="s">
        <v>597</v>
      </c>
      <c r="C55" s="438"/>
      <c r="D55" s="438"/>
      <c r="E55" s="438"/>
      <c r="F55" s="438"/>
      <c r="G55" s="439"/>
    </row>
    <row r="56" spans="2:9">
      <c r="C56" s="93"/>
      <c r="D56" s="93"/>
      <c r="E56" s="93"/>
      <c r="F56" s="93"/>
      <c r="G56" s="86"/>
    </row>
    <row r="57" spans="2:9">
      <c r="C57" s="93"/>
      <c r="D57" s="105" t="s">
        <v>195</v>
      </c>
      <c r="E57" s="106"/>
      <c r="F57" s="105" t="s">
        <v>196</v>
      </c>
      <c r="G57" s="86"/>
    </row>
    <row r="58" spans="2:9" ht="13.5" thickBot="1">
      <c r="C58" s="130" t="s">
        <v>197</v>
      </c>
      <c r="D58" s="39"/>
      <c r="E58" s="131"/>
      <c r="F58" s="39"/>
      <c r="G58" s="86"/>
    </row>
    <row r="59" spans="2:9" ht="13.5" thickBot="1">
      <c r="C59" s="130" t="s">
        <v>198</v>
      </c>
      <c r="D59" s="40"/>
      <c r="E59" s="131"/>
      <c r="F59" s="40"/>
      <c r="G59" s="86"/>
    </row>
    <row r="60" spans="2:9" ht="13.5" thickBot="1">
      <c r="C60" s="130" t="s">
        <v>199</v>
      </c>
      <c r="D60" s="40"/>
      <c r="E60" s="131"/>
      <c r="F60" s="40"/>
      <c r="G60" s="86"/>
    </row>
    <row r="61" spans="2:9" ht="13.5" customHeight="1" thickBot="1">
      <c r="C61" s="130" t="s">
        <v>200</v>
      </c>
      <c r="D61" s="40"/>
      <c r="E61" s="131"/>
      <c r="F61" s="40"/>
      <c r="G61" s="86"/>
    </row>
    <row r="62" spans="2:9" ht="13.5" thickBot="1">
      <c r="C62" s="130" t="s">
        <v>201</v>
      </c>
      <c r="D62" s="40"/>
      <c r="E62" s="131"/>
      <c r="F62" s="40"/>
      <c r="G62" s="86"/>
    </row>
    <row r="63" spans="2:9" ht="13.5" thickBot="1">
      <c r="C63" s="107" t="s">
        <v>202</v>
      </c>
      <c r="D63" s="251">
        <f>SUM(D58:D62)</f>
        <v>0</v>
      </c>
      <c r="E63" s="132"/>
      <c r="F63" s="251">
        <f>SUM(F58:F62)</f>
        <v>0</v>
      </c>
      <c r="G63" s="86"/>
    </row>
    <row r="64" spans="2:9" ht="13.5" thickBot="1">
      <c r="B64" s="12"/>
      <c r="C64" s="12"/>
      <c r="D64" s="12"/>
      <c r="E64" s="12"/>
      <c r="F64" s="12"/>
    </row>
    <row r="65" spans="2:7" ht="26.1" customHeight="1" thickBot="1">
      <c r="B65" s="437" t="s">
        <v>598</v>
      </c>
      <c r="C65" s="438"/>
      <c r="D65" s="439"/>
      <c r="F65" s="440"/>
      <c r="G65" s="441"/>
    </row>
    <row r="66" spans="2:7"/>
  </sheetData>
  <sheetProtection algorithmName="SHA-512" hashValue="Q92uRhihkuKyOKScTVkPZcL//zJ384B3ZRt4ysq7m2D96Aw6DbaNrf3aS4C4yxAAaPKpl9ce+zgxpBrV5JU/fg==" saltValue="G5RUlp+lvuRPbZh5lMmiXw==" spinCount="100000" sheet="1" objects="1" scenarios="1"/>
  <mergeCells count="24">
    <mergeCell ref="B2:G3"/>
    <mergeCell ref="B31:G31"/>
    <mergeCell ref="B5:G5"/>
    <mergeCell ref="B7:G7"/>
    <mergeCell ref="G9:H10"/>
    <mergeCell ref="G12:H13"/>
    <mergeCell ref="B17:G17"/>
    <mergeCell ref="B21:D21"/>
    <mergeCell ref="F21:G21"/>
    <mergeCell ref="B23:G23"/>
    <mergeCell ref="H24:I25"/>
    <mergeCell ref="B27:G27"/>
    <mergeCell ref="B4:G4"/>
    <mergeCell ref="D53:F53"/>
    <mergeCell ref="B55:G55"/>
    <mergeCell ref="B65:D65"/>
    <mergeCell ref="F65:G65"/>
    <mergeCell ref="H33:I34"/>
    <mergeCell ref="B49:D49"/>
    <mergeCell ref="F49:G49"/>
    <mergeCell ref="H49:I49"/>
    <mergeCell ref="B51:G51"/>
    <mergeCell ref="H51:I52"/>
    <mergeCell ref="D46:F46"/>
  </mergeCells>
  <pageMargins left="0.7" right="0.7" top="0.75" bottom="0.75" header="0.3" footer="0.3"/>
  <pageSetup orientation="portrait" r:id="rId1"/>
  <ignoredErrors>
    <ignoredError sqref="D63:F63 F15 F44"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54BFBB2-CEFA-46DA-9D47-C94EF45592A3}">
          <x14:formula1>
            <xm:f>Datasheet!$C$44:$C$47</xm:f>
          </x14:formula1>
          <xm:sqref>D9:D14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pageSetUpPr fitToPage="1"/>
  </sheetPr>
  <dimension ref="A1:V126"/>
  <sheetViews>
    <sheetView zoomScaleNormal="100" zoomScaleSheetLayoutView="90" workbookViewId="0">
      <selection activeCell="D9" sqref="D9"/>
    </sheetView>
  </sheetViews>
  <sheetFormatPr defaultColWidth="0" defaultRowHeight="12.75" zeroHeight="1"/>
  <cols>
    <col min="1" max="1" width="1.85546875" style="12" customWidth="1"/>
    <col min="2" max="2" width="31.85546875" style="146" customWidth="1"/>
    <col min="3" max="3" width="65.7109375" style="146" hidden="1" customWidth="1"/>
    <col min="4" max="4" width="7.7109375" style="147" customWidth="1"/>
    <col min="5" max="5" width="10.7109375" style="147" customWidth="1"/>
    <col min="6" max="6" width="7.7109375" style="147" customWidth="1"/>
    <col min="7" max="7" width="10.7109375" style="147" customWidth="1"/>
    <col min="8" max="8" width="7.7109375" style="147" customWidth="1"/>
    <col min="9" max="9" width="10.7109375" style="147" customWidth="1"/>
    <col min="10" max="10" width="7.7109375" style="147" customWidth="1"/>
    <col min="11" max="11" width="10.7109375" style="147" customWidth="1"/>
    <col min="12" max="12" width="7.7109375" style="147" customWidth="1"/>
    <col min="13" max="13" width="10.7109375" style="147" customWidth="1"/>
    <col min="14" max="14" width="7.7109375" style="147" customWidth="1"/>
    <col min="15" max="15" width="10.7109375" style="147" customWidth="1"/>
    <col min="16" max="16" width="3.140625" style="147" customWidth="1"/>
    <col min="17" max="22" width="0" style="147" hidden="1" customWidth="1"/>
    <col min="23" max="16384" width="8.7109375" style="147" hidden="1"/>
  </cols>
  <sheetData>
    <row r="1" spans="1:15" s="134" customFormat="1" ht="15" customHeight="1" thickBot="1">
      <c r="A1" s="86"/>
      <c r="B1" s="133"/>
      <c r="C1" s="133"/>
      <c r="E1" s="135"/>
      <c r="G1" s="135"/>
      <c r="H1" s="135"/>
      <c r="I1" s="135"/>
      <c r="J1" s="135"/>
      <c r="K1" s="135"/>
      <c r="L1" s="135"/>
      <c r="M1" s="135"/>
      <c r="N1" s="135"/>
      <c r="O1" s="135"/>
    </row>
    <row r="2" spans="1:15" s="134" customFormat="1" ht="30" customHeight="1">
      <c r="A2" s="86"/>
      <c r="B2" s="459" t="s">
        <v>608</v>
      </c>
      <c r="C2" s="460"/>
      <c r="D2" s="460"/>
      <c r="E2" s="460"/>
      <c r="F2" s="460"/>
      <c r="G2" s="460"/>
      <c r="H2" s="460"/>
      <c r="I2" s="460"/>
      <c r="J2" s="460"/>
      <c r="K2" s="460"/>
      <c r="L2" s="460"/>
      <c r="M2" s="460"/>
      <c r="N2" s="460"/>
      <c r="O2" s="461"/>
    </row>
    <row r="3" spans="1:15" s="134" customFormat="1" ht="25.35" customHeight="1" thickBot="1">
      <c r="A3" s="136"/>
      <c r="B3" s="462"/>
      <c r="C3" s="463"/>
      <c r="D3" s="463"/>
      <c r="E3" s="463"/>
      <c r="F3" s="463"/>
      <c r="G3" s="463"/>
      <c r="H3" s="463"/>
      <c r="I3" s="463"/>
      <c r="J3" s="463"/>
      <c r="K3" s="463"/>
      <c r="L3" s="463"/>
      <c r="M3" s="463"/>
      <c r="N3" s="463"/>
      <c r="O3" s="464"/>
    </row>
    <row r="4" spans="1:15" s="12" customFormat="1" ht="24.95" customHeight="1" thickBot="1">
      <c r="A4" s="61"/>
      <c r="B4" s="407" t="s">
        <v>720</v>
      </c>
      <c r="C4" s="408"/>
      <c r="D4" s="408"/>
      <c r="E4" s="408"/>
      <c r="F4" s="408"/>
      <c r="G4" s="408"/>
      <c r="H4" s="408"/>
      <c r="I4" s="408"/>
      <c r="J4" s="408"/>
      <c r="K4" s="408"/>
      <c r="L4" s="408"/>
      <c r="M4" s="408"/>
      <c r="N4" s="408"/>
      <c r="O4" s="409"/>
    </row>
    <row r="5" spans="1:15" s="134" customFormat="1" ht="25.35" customHeight="1" thickBot="1">
      <c r="A5" s="136"/>
      <c r="B5" s="465" t="s">
        <v>543</v>
      </c>
      <c r="C5" s="466"/>
      <c r="D5" s="466"/>
      <c r="E5" s="466"/>
      <c r="F5" s="466"/>
      <c r="G5" s="466"/>
      <c r="H5" s="466"/>
      <c r="I5" s="466"/>
      <c r="J5" s="466"/>
      <c r="K5" s="466"/>
      <c r="L5" s="466"/>
      <c r="M5" s="466"/>
      <c r="N5" s="466"/>
      <c r="O5" s="467"/>
    </row>
    <row r="6" spans="1:15" s="137" customFormat="1" ht="13.35" customHeight="1" thickBot="1">
      <c r="A6" s="12"/>
      <c r="B6" s="196">
        <v>1</v>
      </c>
      <c r="C6" s="196">
        <v>2</v>
      </c>
      <c r="D6" s="196">
        <v>3</v>
      </c>
      <c r="E6" s="196">
        <v>4</v>
      </c>
      <c r="F6" s="196">
        <v>5</v>
      </c>
      <c r="G6" s="196">
        <v>6</v>
      </c>
      <c r="H6" s="196">
        <v>7</v>
      </c>
      <c r="I6" s="196">
        <v>8</v>
      </c>
      <c r="J6" s="196">
        <v>9</v>
      </c>
      <c r="K6" s="196">
        <v>10</v>
      </c>
      <c r="L6" s="196">
        <v>11</v>
      </c>
      <c r="M6" s="196">
        <v>12</v>
      </c>
      <c r="N6" s="196">
        <v>13</v>
      </c>
      <c r="O6" s="196">
        <v>14</v>
      </c>
    </row>
    <row r="7" spans="1:15" s="137" customFormat="1" ht="41.25" customHeight="1">
      <c r="A7" s="97"/>
      <c r="B7" s="449" t="s">
        <v>229</v>
      </c>
      <c r="C7" s="449" t="s">
        <v>228</v>
      </c>
      <c r="D7" s="455" t="s">
        <v>222</v>
      </c>
      <c r="E7" s="456"/>
      <c r="F7" s="468" t="s">
        <v>552</v>
      </c>
      <c r="G7" s="469"/>
      <c r="H7" s="455" t="s">
        <v>223</v>
      </c>
      <c r="I7" s="456"/>
      <c r="J7" s="455" t="s">
        <v>224</v>
      </c>
      <c r="K7" s="456"/>
      <c r="L7" s="455" t="s">
        <v>225</v>
      </c>
      <c r="M7" s="456"/>
      <c r="N7" s="470" t="s">
        <v>544</v>
      </c>
      <c r="O7" s="471"/>
    </row>
    <row r="8" spans="1:15" s="139" customFormat="1" ht="25.5">
      <c r="A8" s="138"/>
      <c r="B8" s="450"/>
      <c r="C8" s="450"/>
      <c r="D8" s="157" t="s">
        <v>226</v>
      </c>
      <c r="E8" s="157" t="s">
        <v>227</v>
      </c>
      <c r="F8" s="157" t="s">
        <v>226</v>
      </c>
      <c r="G8" s="158" t="s">
        <v>227</v>
      </c>
      <c r="H8" s="157" t="s">
        <v>226</v>
      </c>
      <c r="I8" s="158" t="s">
        <v>227</v>
      </c>
      <c r="J8" s="157" t="s">
        <v>226</v>
      </c>
      <c r="K8" s="158" t="s">
        <v>227</v>
      </c>
      <c r="L8" s="157" t="s">
        <v>226</v>
      </c>
      <c r="M8" s="158" t="s">
        <v>227</v>
      </c>
      <c r="N8" s="169" t="s">
        <v>226</v>
      </c>
      <c r="O8" s="170" t="s">
        <v>227</v>
      </c>
    </row>
    <row r="9" spans="1:15" s="141" customFormat="1" ht="45">
      <c r="A9" s="97"/>
      <c r="B9" s="159" t="s">
        <v>208</v>
      </c>
      <c r="C9" s="198" t="s">
        <v>288</v>
      </c>
      <c r="D9" s="173"/>
      <c r="E9" s="168"/>
      <c r="F9" s="173"/>
      <c r="G9" s="168"/>
      <c r="H9" s="173"/>
      <c r="I9" s="168"/>
      <c r="J9" s="173"/>
      <c r="K9" s="168"/>
      <c r="L9" s="173"/>
      <c r="M9" s="168"/>
      <c r="N9" s="171">
        <f t="shared" ref="N9:N29" si="0">SUM(L9,J9,H9,F9,D9)</f>
        <v>0</v>
      </c>
      <c r="O9" s="172">
        <f t="shared" ref="O9:O29" si="1">SUM(M9,K9,I9,G9,E9)</f>
        <v>0</v>
      </c>
    </row>
    <row r="10" spans="1:15" s="141" customFormat="1" ht="45">
      <c r="A10" s="12"/>
      <c r="B10" s="160" t="s">
        <v>283</v>
      </c>
      <c r="C10" s="198" t="s">
        <v>325</v>
      </c>
      <c r="D10" s="174"/>
      <c r="E10" s="15"/>
      <c r="F10" s="174"/>
      <c r="G10" s="15"/>
      <c r="H10" s="174"/>
      <c r="I10" s="15"/>
      <c r="J10" s="174"/>
      <c r="K10" s="15"/>
      <c r="L10" s="174"/>
      <c r="M10" s="15"/>
      <c r="N10" s="171">
        <f>SUM(L10,J10,H10,F10,D10)</f>
        <v>0</v>
      </c>
      <c r="O10" s="172">
        <f>SUM(M10,K10,I10,G10,E10)</f>
        <v>0</v>
      </c>
    </row>
    <row r="11" spans="1:15" s="141" customFormat="1" ht="39.950000000000003" customHeight="1">
      <c r="A11" s="86"/>
      <c r="B11" s="160" t="s">
        <v>209</v>
      </c>
      <c r="C11" s="198" t="s">
        <v>326</v>
      </c>
      <c r="D11" s="173"/>
      <c r="E11" s="168"/>
      <c r="F11" s="173"/>
      <c r="G11" s="168"/>
      <c r="H11" s="173"/>
      <c r="I11" s="168"/>
      <c r="J11" s="173"/>
      <c r="K11" s="168"/>
      <c r="L11" s="173"/>
      <c r="M11" s="168"/>
      <c r="N11" s="171">
        <f t="shared" si="0"/>
        <v>0</v>
      </c>
      <c r="O11" s="172">
        <f t="shared" si="1"/>
        <v>0</v>
      </c>
    </row>
    <row r="12" spans="1:15" s="141" customFormat="1" ht="45" customHeight="1">
      <c r="A12" s="12"/>
      <c r="B12" s="159" t="s">
        <v>210</v>
      </c>
      <c r="C12" s="198" t="s">
        <v>327</v>
      </c>
      <c r="D12" s="173"/>
      <c r="E12" s="168"/>
      <c r="F12" s="173"/>
      <c r="G12" s="168"/>
      <c r="H12" s="173"/>
      <c r="I12" s="168"/>
      <c r="J12" s="173"/>
      <c r="K12" s="168"/>
      <c r="L12" s="173"/>
      <c r="M12" s="168"/>
      <c r="N12" s="171">
        <f t="shared" si="0"/>
        <v>0</v>
      </c>
      <c r="O12" s="172">
        <f t="shared" si="1"/>
        <v>0</v>
      </c>
    </row>
    <row r="13" spans="1:15" s="142" customFormat="1" ht="46.5" customHeight="1">
      <c r="A13" s="97"/>
      <c r="B13" s="159" t="s">
        <v>535</v>
      </c>
      <c r="C13" s="198" t="s">
        <v>328</v>
      </c>
      <c r="D13" s="173"/>
      <c r="E13" s="168"/>
      <c r="F13" s="173"/>
      <c r="G13" s="168"/>
      <c r="H13" s="173"/>
      <c r="I13" s="168"/>
      <c r="J13" s="173"/>
      <c r="K13" s="168"/>
      <c r="L13" s="173"/>
      <c r="M13" s="168"/>
      <c r="N13" s="171">
        <f t="shared" si="0"/>
        <v>0</v>
      </c>
      <c r="O13" s="172">
        <f t="shared" si="1"/>
        <v>0</v>
      </c>
    </row>
    <row r="14" spans="1:15" s="143" customFormat="1" ht="39.950000000000003" customHeight="1">
      <c r="A14" s="86"/>
      <c r="B14" s="159" t="s">
        <v>211</v>
      </c>
      <c r="C14" s="198" t="s">
        <v>570</v>
      </c>
      <c r="D14" s="173"/>
      <c r="E14" s="168"/>
      <c r="F14" s="173"/>
      <c r="G14" s="168"/>
      <c r="H14" s="173"/>
      <c r="I14" s="168"/>
      <c r="J14" s="173"/>
      <c r="K14" s="168"/>
      <c r="L14" s="173"/>
      <c r="M14" s="168"/>
      <c r="N14" s="171">
        <f t="shared" si="0"/>
        <v>0</v>
      </c>
      <c r="O14" s="172">
        <f t="shared" si="1"/>
        <v>0</v>
      </c>
    </row>
    <row r="15" spans="1:15" s="141" customFormat="1" ht="39.950000000000003" customHeight="1">
      <c r="A15" s="86"/>
      <c r="B15" s="159" t="s">
        <v>313</v>
      </c>
      <c r="C15" s="198" t="s">
        <v>545</v>
      </c>
      <c r="D15" s="173"/>
      <c r="E15" s="168"/>
      <c r="F15" s="173"/>
      <c r="G15" s="168"/>
      <c r="H15" s="173"/>
      <c r="I15" s="168"/>
      <c r="J15" s="173"/>
      <c r="K15" s="168"/>
      <c r="L15" s="173"/>
      <c r="M15" s="168"/>
      <c r="N15" s="171">
        <f t="shared" si="0"/>
        <v>0</v>
      </c>
      <c r="O15" s="172">
        <f t="shared" si="1"/>
        <v>0</v>
      </c>
    </row>
    <row r="16" spans="1:15" s="143" customFormat="1" ht="39.950000000000003" customHeight="1">
      <c r="A16" s="86"/>
      <c r="B16" s="159" t="s">
        <v>212</v>
      </c>
      <c r="C16" s="198" t="s">
        <v>329</v>
      </c>
      <c r="D16" s="173"/>
      <c r="E16" s="168"/>
      <c r="F16" s="173"/>
      <c r="G16" s="168"/>
      <c r="H16" s="173"/>
      <c r="I16" s="168"/>
      <c r="J16" s="173"/>
      <c r="K16" s="168"/>
      <c r="L16" s="173"/>
      <c r="M16" s="168"/>
      <c r="N16" s="171">
        <f t="shared" si="0"/>
        <v>0</v>
      </c>
      <c r="O16" s="172">
        <f t="shared" si="1"/>
        <v>0</v>
      </c>
    </row>
    <row r="17" spans="1:15" s="143" customFormat="1" ht="39.950000000000003" customHeight="1">
      <c r="A17" s="86"/>
      <c r="B17" s="159" t="s">
        <v>340</v>
      </c>
      <c r="C17" s="198" t="s">
        <v>289</v>
      </c>
      <c r="D17" s="173"/>
      <c r="E17" s="168"/>
      <c r="F17" s="173"/>
      <c r="G17" s="168"/>
      <c r="H17" s="173"/>
      <c r="I17" s="168"/>
      <c r="J17" s="173"/>
      <c r="K17" s="168"/>
      <c r="L17" s="173"/>
      <c r="M17" s="168"/>
      <c r="N17" s="171">
        <f t="shared" si="0"/>
        <v>0</v>
      </c>
      <c r="O17" s="172">
        <f t="shared" si="1"/>
        <v>0</v>
      </c>
    </row>
    <row r="18" spans="1:15" s="143" customFormat="1" ht="45">
      <c r="A18" s="86"/>
      <c r="B18" s="159" t="s">
        <v>213</v>
      </c>
      <c r="C18" s="198" t="s">
        <v>341</v>
      </c>
      <c r="D18" s="174"/>
      <c r="E18" s="15"/>
      <c r="F18" s="174"/>
      <c r="G18" s="15"/>
      <c r="H18" s="174"/>
      <c r="I18" s="15"/>
      <c r="J18" s="174"/>
      <c r="K18" s="15"/>
      <c r="L18" s="174"/>
      <c r="M18" s="15"/>
      <c r="N18" s="171">
        <f t="shared" si="0"/>
        <v>0</v>
      </c>
      <c r="O18" s="172">
        <f t="shared" si="1"/>
        <v>0</v>
      </c>
    </row>
    <row r="19" spans="1:15" s="143" customFormat="1" ht="45">
      <c r="A19" s="86"/>
      <c r="B19" s="159" t="s">
        <v>214</v>
      </c>
      <c r="C19" s="198" t="s">
        <v>342</v>
      </c>
      <c r="D19" s="174"/>
      <c r="E19" s="15"/>
      <c r="F19" s="174"/>
      <c r="G19" s="15"/>
      <c r="H19" s="174"/>
      <c r="I19" s="15"/>
      <c r="J19" s="174"/>
      <c r="K19" s="15"/>
      <c r="L19" s="174"/>
      <c r="M19" s="15"/>
      <c r="N19" s="171">
        <f t="shared" si="0"/>
        <v>0</v>
      </c>
      <c r="O19" s="172">
        <f t="shared" si="1"/>
        <v>0</v>
      </c>
    </row>
    <row r="20" spans="1:15" s="142" customFormat="1" ht="45">
      <c r="A20" s="86"/>
      <c r="B20" s="159" t="s">
        <v>215</v>
      </c>
      <c r="C20" s="198" t="s">
        <v>290</v>
      </c>
      <c r="D20" s="174"/>
      <c r="E20" s="15"/>
      <c r="F20" s="174"/>
      <c r="G20" s="15"/>
      <c r="H20" s="174"/>
      <c r="I20" s="15"/>
      <c r="J20" s="174"/>
      <c r="K20" s="15"/>
      <c r="L20" s="174"/>
      <c r="M20" s="15"/>
      <c r="N20" s="171">
        <f t="shared" si="0"/>
        <v>0</v>
      </c>
      <c r="O20" s="172">
        <f t="shared" si="1"/>
        <v>0</v>
      </c>
    </row>
    <row r="21" spans="1:15" s="144" customFormat="1" ht="39.950000000000003" customHeight="1">
      <c r="A21" s="86"/>
      <c r="B21" s="159" t="s">
        <v>216</v>
      </c>
      <c r="C21" s="198" t="s">
        <v>330</v>
      </c>
      <c r="D21" s="174"/>
      <c r="E21" s="15"/>
      <c r="F21" s="174"/>
      <c r="G21" s="15"/>
      <c r="H21" s="174"/>
      <c r="I21" s="15"/>
      <c r="J21" s="174"/>
      <c r="K21" s="15"/>
      <c r="L21" s="174"/>
      <c r="M21" s="15"/>
      <c r="N21" s="171">
        <f t="shared" si="0"/>
        <v>0</v>
      </c>
      <c r="O21" s="172">
        <f t="shared" si="1"/>
        <v>0</v>
      </c>
    </row>
    <row r="22" spans="1:15" s="144" customFormat="1" ht="45">
      <c r="A22" s="86"/>
      <c r="B22" s="159" t="s">
        <v>217</v>
      </c>
      <c r="C22" s="198" t="s">
        <v>291</v>
      </c>
      <c r="D22" s="174"/>
      <c r="E22" s="15"/>
      <c r="F22" s="174"/>
      <c r="G22" s="15"/>
      <c r="H22" s="174"/>
      <c r="I22" s="15"/>
      <c r="J22" s="174"/>
      <c r="K22" s="15"/>
      <c r="L22" s="174"/>
      <c r="M22" s="15"/>
      <c r="N22" s="171">
        <f t="shared" si="0"/>
        <v>0</v>
      </c>
      <c r="O22" s="172">
        <f t="shared" si="1"/>
        <v>0</v>
      </c>
    </row>
    <row r="23" spans="1:15" s="144" customFormat="1" ht="45">
      <c r="A23" s="86"/>
      <c r="B23" s="159" t="s">
        <v>536</v>
      </c>
      <c r="C23" s="198" t="s">
        <v>562</v>
      </c>
      <c r="D23" s="174"/>
      <c r="E23" s="15"/>
      <c r="F23" s="174"/>
      <c r="G23" s="15"/>
      <c r="H23" s="174"/>
      <c r="I23" s="15"/>
      <c r="J23" s="174"/>
      <c r="K23" s="15"/>
      <c r="L23" s="174"/>
      <c r="M23" s="15"/>
      <c r="N23" s="171">
        <f t="shared" si="0"/>
        <v>0</v>
      </c>
      <c r="O23" s="172">
        <f t="shared" si="1"/>
        <v>0</v>
      </c>
    </row>
    <row r="24" spans="1:15" s="144" customFormat="1" ht="33.75">
      <c r="A24" s="86"/>
      <c r="B24" s="159" t="s">
        <v>537</v>
      </c>
      <c r="C24" s="198" t="s">
        <v>547</v>
      </c>
      <c r="D24" s="174"/>
      <c r="E24" s="15"/>
      <c r="F24" s="174"/>
      <c r="G24" s="15"/>
      <c r="H24" s="174"/>
      <c r="I24" s="15"/>
      <c r="J24" s="174"/>
      <c r="K24" s="15"/>
      <c r="L24" s="174"/>
      <c r="M24" s="15"/>
      <c r="N24" s="171">
        <f t="shared" si="0"/>
        <v>0</v>
      </c>
      <c r="O24" s="172">
        <f t="shared" si="1"/>
        <v>0</v>
      </c>
    </row>
    <row r="25" spans="1:15" s="144" customFormat="1" ht="33.75">
      <c r="A25" s="86"/>
      <c r="B25" s="159" t="s">
        <v>548</v>
      </c>
      <c r="C25" s="198" t="s">
        <v>546</v>
      </c>
      <c r="D25" s="174"/>
      <c r="E25" s="15"/>
      <c r="F25" s="174"/>
      <c r="G25" s="15"/>
      <c r="H25" s="174"/>
      <c r="I25" s="15"/>
      <c r="J25" s="174"/>
      <c r="K25" s="15"/>
      <c r="L25" s="174"/>
      <c r="M25" s="15"/>
      <c r="N25" s="171">
        <f t="shared" si="0"/>
        <v>0</v>
      </c>
      <c r="O25" s="172">
        <f t="shared" si="1"/>
        <v>0</v>
      </c>
    </row>
    <row r="26" spans="1:15" s="144" customFormat="1" ht="22.5">
      <c r="A26" s="86"/>
      <c r="B26" s="159" t="s">
        <v>572</v>
      </c>
      <c r="C26" s="198" t="s">
        <v>549</v>
      </c>
      <c r="D26" s="174"/>
      <c r="E26" s="15"/>
      <c r="F26" s="174"/>
      <c r="G26" s="15"/>
      <c r="H26" s="174"/>
      <c r="I26" s="15"/>
      <c r="J26" s="174"/>
      <c r="K26" s="15"/>
      <c r="L26" s="174"/>
      <c r="M26" s="15"/>
      <c r="N26" s="171">
        <f t="shared" si="0"/>
        <v>0</v>
      </c>
      <c r="O26" s="172">
        <f t="shared" si="1"/>
        <v>0</v>
      </c>
    </row>
    <row r="27" spans="1:15" s="144" customFormat="1" ht="33.75">
      <c r="A27" s="86"/>
      <c r="B27" s="159" t="s">
        <v>571</v>
      </c>
      <c r="C27" s="198" t="s">
        <v>550</v>
      </c>
      <c r="D27" s="174"/>
      <c r="E27" s="15"/>
      <c r="F27" s="174"/>
      <c r="G27" s="15"/>
      <c r="H27" s="174"/>
      <c r="I27" s="15"/>
      <c r="J27" s="174"/>
      <c r="K27" s="15"/>
      <c r="L27" s="174"/>
      <c r="M27" s="15"/>
      <c r="N27" s="171">
        <f t="shared" si="0"/>
        <v>0</v>
      </c>
      <c r="O27" s="172">
        <f t="shared" si="1"/>
        <v>0</v>
      </c>
    </row>
    <row r="28" spans="1:15" s="144" customFormat="1" ht="39.950000000000003" customHeight="1" thickBot="1">
      <c r="A28" s="86"/>
      <c r="B28" s="161" t="s">
        <v>218</v>
      </c>
      <c r="C28" s="199" t="s">
        <v>292</v>
      </c>
      <c r="D28" s="175"/>
      <c r="E28" s="56"/>
      <c r="F28" s="175"/>
      <c r="G28" s="56"/>
      <c r="H28" s="175"/>
      <c r="I28" s="56"/>
      <c r="J28" s="175"/>
      <c r="K28" s="56"/>
      <c r="L28" s="175"/>
      <c r="M28" s="56"/>
      <c r="N28" s="166">
        <f t="shared" ref="N28" si="2">SUM(L28,J28,H28,F28,D28)</f>
        <v>0</v>
      </c>
      <c r="O28" s="167">
        <f t="shared" ref="O28" si="3">SUM(M28,K28,I28,G28,E28)</f>
        <v>0</v>
      </c>
    </row>
    <row r="29" spans="1:15" s="144" customFormat="1" ht="39.950000000000003" customHeight="1" thickBot="1">
      <c r="A29" s="86"/>
      <c r="B29" s="164" t="s">
        <v>544</v>
      </c>
      <c r="C29" s="165"/>
      <c r="D29" s="162">
        <f t="shared" ref="D29:M29" si="4">SUM(D9:D28)</f>
        <v>0</v>
      </c>
      <c r="E29" s="163">
        <f t="shared" si="4"/>
        <v>0</v>
      </c>
      <c r="F29" s="162">
        <f t="shared" si="4"/>
        <v>0</v>
      </c>
      <c r="G29" s="163">
        <f t="shared" si="4"/>
        <v>0</v>
      </c>
      <c r="H29" s="162">
        <f t="shared" si="4"/>
        <v>0</v>
      </c>
      <c r="I29" s="163">
        <f t="shared" si="4"/>
        <v>0</v>
      </c>
      <c r="J29" s="162">
        <f t="shared" si="4"/>
        <v>0</v>
      </c>
      <c r="K29" s="163">
        <f t="shared" si="4"/>
        <v>0</v>
      </c>
      <c r="L29" s="162">
        <f t="shared" si="4"/>
        <v>0</v>
      </c>
      <c r="M29" s="163">
        <f t="shared" si="4"/>
        <v>0</v>
      </c>
      <c r="N29" s="166">
        <f t="shared" si="0"/>
        <v>0</v>
      </c>
      <c r="O29" s="167">
        <f t="shared" si="1"/>
        <v>0</v>
      </c>
    </row>
    <row r="30" spans="1:15" s="144" customFormat="1" ht="13.5" thickBot="1">
      <c r="A30" s="12"/>
      <c r="B30" s="146"/>
      <c r="C30" s="146"/>
    </row>
    <row r="31" spans="1:15" s="144" customFormat="1" ht="30" customHeight="1">
      <c r="A31" s="86"/>
      <c r="B31" s="449" t="s">
        <v>272</v>
      </c>
      <c r="C31" s="451" t="s">
        <v>228</v>
      </c>
      <c r="D31" s="457" t="s">
        <v>293</v>
      </c>
      <c r="E31" s="458"/>
      <c r="F31" s="453" t="s">
        <v>604</v>
      </c>
      <c r="G31" s="454"/>
    </row>
    <row r="32" spans="1:15" s="144" customFormat="1" ht="30" customHeight="1">
      <c r="A32" s="12"/>
      <c r="B32" s="450"/>
      <c r="C32" s="452"/>
      <c r="D32" s="176" t="s">
        <v>226</v>
      </c>
      <c r="E32" s="176" t="s">
        <v>227</v>
      </c>
      <c r="F32" s="176" t="s">
        <v>226</v>
      </c>
      <c r="G32" s="177" t="s">
        <v>227</v>
      </c>
    </row>
    <row r="33" spans="1:7" s="144" customFormat="1" ht="42" customHeight="1">
      <c r="A33" s="86"/>
      <c r="B33" s="159" t="s">
        <v>219</v>
      </c>
      <c r="C33" s="140" t="s">
        <v>551</v>
      </c>
      <c r="D33" s="173"/>
      <c r="E33" s="54"/>
      <c r="F33" s="173"/>
      <c r="G33" s="54"/>
    </row>
    <row r="34" spans="1:7" s="144" customFormat="1" ht="45">
      <c r="A34" s="12"/>
      <c r="B34" s="159" t="s">
        <v>220</v>
      </c>
      <c r="C34" s="140" t="s">
        <v>343</v>
      </c>
      <c r="D34" s="174"/>
      <c r="E34" s="54"/>
      <c r="F34" s="174"/>
      <c r="G34" s="54"/>
    </row>
    <row r="35" spans="1:7" s="144" customFormat="1" ht="35.1" customHeight="1">
      <c r="A35" s="97"/>
      <c r="B35" s="159" t="s">
        <v>275</v>
      </c>
      <c r="C35" s="140" t="s">
        <v>344</v>
      </c>
      <c r="D35" s="173"/>
      <c r="E35" s="54"/>
      <c r="F35" s="173"/>
      <c r="G35" s="54"/>
    </row>
    <row r="36" spans="1:7" s="144" customFormat="1" ht="35.1" customHeight="1" thickBot="1">
      <c r="A36" s="97"/>
      <c r="B36" s="161" t="s">
        <v>221</v>
      </c>
      <c r="C36" s="145" t="s">
        <v>331</v>
      </c>
      <c r="D36" s="262"/>
      <c r="E36" s="55"/>
      <c r="F36" s="262"/>
      <c r="G36" s="55"/>
    </row>
    <row r="37" spans="1:7" s="144" customFormat="1">
      <c r="A37" s="97"/>
      <c r="B37" s="146"/>
      <c r="C37" s="146"/>
    </row>
    <row r="38" spans="1:7" s="144" customFormat="1" hidden="1">
      <c r="A38" s="12"/>
      <c r="B38" s="146"/>
      <c r="C38" s="146"/>
    </row>
    <row r="39" spans="1:7" s="144" customFormat="1" hidden="1">
      <c r="A39" s="97"/>
      <c r="B39" s="146"/>
      <c r="C39" s="146"/>
    </row>
    <row r="40" spans="1:7" s="144" customFormat="1" hidden="1">
      <c r="A40" s="97"/>
      <c r="B40" s="146"/>
      <c r="C40" s="146"/>
    </row>
    <row r="41" spans="1:7" s="144" customFormat="1" hidden="1">
      <c r="A41" s="97"/>
      <c r="B41" s="146"/>
      <c r="C41" s="146"/>
    </row>
    <row r="42" spans="1:7" s="144" customFormat="1" hidden="1">
      <c r="A42" s="97"/>
      <c r="B42" s="146"/>
      <c r="C42" s="146"/>
    </row>
    <row r="43" spans="1:7" s="144" customFormat="1" hidden="1">
      <c r="A43" s="97"/>
      <c r="B43" s="146"/>
      <c r="C43" s="146"/>
    </row>
    <row r="44" spans="1:7" s="144" customFormat="1" hidden="1">
      <c r="A44" s="97"/>
      <c r="B44" s="146"/>
      <c r="C44" s="146"/>
    </row>
    <row r="45" spans="1:7" s="144" customFormat="1" hidden="1">
      <c r="A45" s="97"/>
      <c r="B45" s="146"/>
      <c r="C45" s="146"/>
    </row>
    <row r="46" spans="1:7" s="144" customFormat="1" hidden="1">
      <c r="A46" s="12"/>
      <c r="B46" s="146"/>
      <c r="C46" s="146"/>
    </row>
    <row r="47" spans="1:7" s="144" customFormat="1" hidden="1">
      <c r="A47" s="12"/>
      <c r="B47" s="146"/>
      <c r="C47" s="146"/>
    </row>
    <row r="48" spans="1:7" s="144" customFormat="1" hidden="1">
      <c r="A48" s="97"/>
      <c r="B48" s="146"/>
      <c r="C48" s="146"/>
    </row>
    <row r="49" spans="1:3" s="144" customFormat="1" hidden="1">
      <c r="A49" s="138"/>
      <c r="B49" s="146"/>
      <c r="C49" s="146"/>
    </row>
    <row r="50" spans="1:3" s="144" customFormat="1" hidden="1">
      <c r="A50" s="12"/>
      <c r="B50" s="146"/>
      <c r="C50" s="146"/>
    </row>
    <row r="51" spans="1:3" s="144" customFormat="1" hidden="1">
      <c r="A51" s="97"/>
      <c r="B51" s="146"/>
      <c r="C51" s="146"/>
    </row>
    <row r="52" spans="1:3" s="144" customFormat="1" hidden="1">
      <c r="A52" s="138"/>
      <c r="B52" s="146"/>
      <c r="C52" s="146"/>
    </row>
    <row r="53" spans="1:3" s="144" customFormat="1" hidden="1">
      <c r="A53" s="12"/>
      <c r="B53" s="146"/>
      <c r="C53" s="146"/>
    </row>
    <row r="54" spans="1:3" s="144" customFormat="1" hidden="1">
      <c r="A54" s="97"/>
      <c r="B54" s="146"/>
      <c r="C54" s="146"/>
    </row>
    <row r="55" spans="1:3" s="144" customFormat="1" hidden="1">
      <c r="A55" s="138"/>
      <c r="B55" s="146"/>
      <c r="C55" s="146"/>
    </row>
    <row r="56" spans="1:3" s="144" customFormat="1" hidden="1">
      <c r="A56" s="12"/>
      <c r="B56" s="146"/>
      <c r="C56" s="146"/>
    </row>
    <row r="57" spans="1:3" s="144" customFormat="1" hidden="1">
      <c r="A57" s="97"/>
      <c r="B57" s="146"/>
      <c r="C57" s="146"/>
    </row>
    <row r="58" spans="1:3" s="144" customFormat="1" hidden="1">
      <c r="A58" s="138"/>
      <c r="B58" s="146"/>
      <c r="C58" s="146"/>
    </row>
    <row r="59" spans="1:3" s="144" customFormat="1" hidden="1">
      <c r="A59" s="97"/>
      <c r="B59" s="146"/>
      <c r="C59" s="146"/>
    </row>
    <row r="60" spans="1:3" s="144" customFormat="1" hidden="1">
      <c r="A60" s="12"/>
      <c r="B60" s="146"/>
      <c r="C60" s="146"/>
    </row>
    <row r="61" spans="1:3" s="144" customFormat="1" hidden="1">
      <c r="A61" s="97"/>
      <c r="B61" s="146"/>
      <c r="C61" s="146"/>
    </row>
    <row r="62" spans="1:3" s="144" customFormat="1" hidden="1">
      <c r="A62" s="138"/>
      <c r="B62" s="146"/>
      <c r="C62" s="146"/>
    </row>
    <row r="63" spans="1:3" s="144" customFormat="1" hidden="1">
      <c r="A63" s="12"/>
      <c r="B63" s="146"/>
      <c r="C63" s="146"/>
    </row>
    <row r="64" spans="1:3" s="144" customFormat="1" hidden="1">
      <c r="A64" s="97"/>
      <c r="B64" s="146"/>
      <c r="C64" s="146"/>
    </row>
    <row r="65" spans="1:3" s="144" customFormat="1" hidden="1">
      <c r="A65" s="138"/>
      <c r="B65" s="146"/>
      <c r="C65" s="146"/>
    </row>
    <row r="66" spans="1:3" s="144" customFormat="1" hidden="1">
      <c r="A66" s="12"/>
      <c r="B66" s="146"/>
      <c r="C66" s="146"/>
    </row>
    <row r="67" spans="1:3" s="144" customFormat="1" hidden="1">
      <c r="A67" s="97"/>
      <c r="B67" s="146"/>
      <c r="C67" s="146"/>
    </row>
    <row r="68" spans="1:3" s="144" customFormat="1" hidden="1">
      <c r="A68" s="138"/>
      <c r="B68" s="146"/>
      <c r="C68" s="146"/>
    </row>
    <row r="69" spans="1:3" s="144" customFormat="1" hidden="1">
      <c r="A69" s="12"/>
      <c r="B69" s="146"/>
      <c r="C69" s="146"/>
    </row>
    <row r="70" spans="1:3" s="144" customFormat="1" hidden="1">
      <c r="A70" s="97"/>
      <c r="B70" s="146"/>
      <c r="C70" s="146"/>
    </row>
    <row r="71" spans="1:3" s="144" customFormat="1" hidden="1">
      <c r="A71" s="138"/>
      <c r="B71" s="146"/>
      <c r="C71" s="146"/>
    </row>
    <row r="72" spans="1:3" s="144" customFormat="1" hidden="1">
      <c r="A72" s="12"/>
      <c r="B72" s="146"/>
      <c r="C72" s="146"/>
    </row>
    <row r="73" spans="1:3" s="144" customFormat="1" hidden="1">
      <c r="A73" s="97"/>
      <c r="B73" s="146"/>
      <c r="C73" s="146"/>
    </row>
    <row r="74" spans="1:3" s="144" customFormat="1" hidden="1">
      <c r="A74" s="97"/>
      <c r="B74" s="146"/>
      <c r="C74" s="146"/>
    </row>
    <row r="75" spans="1:3" s="144" customFormat="1" hidden="1">
      <c r="A75" s="138"/>
      <c r="B75" s="146"/>
      <c r="C75" s="146"/>
    </row>
    <row r="76" spans="1:3" s="144" customFormat="1" hidden="1">
      <c r="A76" s="12"/>
      <c r="B76" s="146"/>
      <c r="C76" s="146"/>
    </row>
    <row r="77" spans="1:3" s="144" customFormat="1" hidden="1">
      <c r="A77" s="97"/>
      <c r="B77" s="146"/>
      <c r="C77" s="146"/>
    </row>
    <row r="78" spans="1:3" s="144" customFormat="1" hidden="1">
      <c r="A78" s="97"/>
      <c r="B78" s="146"/>
      <c r="C78" s="146"/>
    </row>
    <row r="79" spans="1:3" s="144" customFormat="1" hidden="1">
      <c r="A79" s="12"/>
      <c r="B79" s="146"/>
      <c r="C79" s="146"/>
    </row>
    <row r="80" spans="1:3" s="144" customFormat="1" hidden="1">
      <c r="A80" s="97"/>
      <c r="B80" s="146"/>
      <c r="C80" s="146"/>
    </row>
    <row r="81" spans="1:15" s="144" customFormat="1" hidden="1">
      <c r="A81" s="138"/>
      <c r="B81" s="146"/>
      <c r="C81" s="146"/>
    </row>
    <row r="82" spans="1:15" s="144" customFormat="1" hidden="1">
      <c r="A82" s="12"/>
      <c r="B82" s="146"/>
      <c r="C82" s="146"/>
    </row>
    <row r="83" spans="1:15" s="144" customFormat="1" hidden="1">
      <c r="A83" s="97"/>
      <c r="B83" s="146"/>
      <c r="C83" s="146"/>
    </row>
    <row r="84" spans="1:15" s="144" customFormat="1" hidden="1">
      <c r="A84" s="138"/>
      <c r="B84" s="146"/>
      <c r="C84" s="146"/>
    </row>
    <row r="85" spans="1:15" s="144" customFormat="1" hidden="1">
      <c r="A85" s="138"/>
      <c r="B85" s="146"/>
      <c r="C85" s="146"/>
    </row>
    <row r="86" spans="1:15" s="144" customFormat="1" hidden="1">
      <c r="A86" s="97"/>
      <c r="B86" s="146"/>
      <c r="C86" s="146"/>
    </row>
    <row r="87" spans="1:15" s="144" customFormat="1" hidden="1">
      <c r="A87" s="138"/>
      <c r="B87" s="146"/>
      <c r="C87" s="146"/>
    </row>
    <row r="88" spans="1:15" s="144" customFormat="1" hidden="1">
      <c r="A88" s="12"/>
      <c r="B88" s="146"/>
      <c r="C88" s="146"/>
    </row>
    <row r="89" spans="1:15" s="144" customFormat="1" hidden="1">
      <c r="A89" s="12"/>
      <c r="B89" s="146"/>
      <c r="C89" s="146"/>
    </row>
    <row r="90" spans="1:15" s="144" customFormat="1" hidden="1">
      <c r="A90" s="12"/>
      <c r="B90" s="146"/>
      <c r="C90" s="146"/>
    </row>
    <row r="91" spans="1:15" s="144" customFormat="1" hidden="1">
      <c r="A91" s="12"/>
      <c r="B91" s="146"/>
      <c r="C91" s="146"/>
    </row>
    <row r="92" spans="1:15" s="144" customFormat="1" hidden="1">
      <c r="A92" s="12"/>
      <c r="B92" s="146"/>
      <c r="C92" s="146"/>
    </row>
    <row r="93" spans="1:15" s="144" customFormat="1" hidden="1">
      <c r="A93" s="86"/>
      <c r="B93" s="146"/>
      <c r="C93" s="146"/>
    </row>
    <row r="94" spans="1:15" s="144" customFormat="1" hidden="1">
      <c r="A94" s="86"/>
      <c r="B94" s="146"/>
      <c r="C94" s="146"/>
      <c r="D94" s="147"/>
      <c r="E94" s="147"/>
      <c r="F94" s="147"/>
      <c r="G94" s="147"/>
      <c r="H94" s="147"/>
      <c r="I94" s="147"/>
      <c r="J94" s="147"/>
      <c r="K94" s="147"/>
      <c r="L94" s="147"/>
      <c r="M94" s="147"/>
      <c r="N94" s="147"/>
      <c r="O94" s="147"/>
    </row>
    <row r="95" spans="1:15" s="144" customFormat="1" hidden="1">
      <c r="A95" s="12"/>
      <c r="B95" s="146"/>
      <c r="C95" s="146"/>
      <c r="D95" s="147"/>
      <c r="E95" s="147"/>
      <c r="F95" s="147"/>
      <c r="G95" s="147"/>
      <c r="H95" s="147"/>
      <c r="I95" s="147"/>
      <c r="J95" s="147"/>
      <c r="K95" s="147"/>
      <c r="L95" s="147"/>
      <c r="M95" s="147"/>
      <c r="N95" s="147"/>
      <c r="O95" s="147"/>
    </row>
    <row r="96" spans="1:15" s="144" customFormat="1" hidden="1">
      <c r="A96" s="97"/>
      <c r="B96" s="146"/>
      <c r="C96" s="146"/>
      <c r="D96" s="147"/>
      <c r="E96" s="147"/>
      <c r="F96" s="147"/>
      <c r="G96" s="147"/>
      <c r="H96" s="147"/>
      <c r="I96" s="147"/>
      <c r="J96" s="147"/>
      <c r="K96" s="147"/>
      <c r="L96" s="147"/>
      <c r="M96" s="147"/>
      <c r="N96" s="147"/>
      <c r="O96" s="147"/>
    </row>
    <row r="97" spans="1:15" s="144" customFormat="1" hidden="1">
      <c r="A97" s="97"/>
      <c r="B97" s="146"/>
      <c r="C97" s="146"/>
      <c r="D97" s="147"/>
      <c r="E97" s="147"/>
      <c r="F97" s="147"/>
      <c r="G97" s="147"/>
      <c r="H97" s="147"/>
      <c r="I97" s="147"/>
      <c r="J97" s="147"/>
      <c r="K97" s="147"/>
      <c r="L97" s="147"/>
      <c r="M97" s="147"/>
      <c r="N97" s="147"/>
      <c r="O97" s="147"/>
    </row>
    <row r="98" spans="1:15" s="144" customFormat="1" hidden="1">
      <c r="A98" s="97"/>
      <c r="B98" s="146"/>
      <c r="C98" s="146"/>
      <c r="D98" s="147"/>
      <c r="E98" s="147"/>
      <c r="F98" s="147"/>
      <c r="G98" s="147"/>
      <c r="H98" s="147"/>
      <c r="I98" s="147"/>
      <c r="J98" s="147"/>
      <c r="K98" s="147"/>
      <c r="L98" s="147"/>
      <c r="M98" s="147"/>
      <c r="N98" s="147"/>
      <c r="O98" s="147"/>
    </row>
    <row r="99" spans="1:15" s="144" customFormat="1" hidden="1">
      <c r="A99" s="97"/>
      <c r="B99" s="146"/>
      <c r="C99" s="146"/>
      <c r="D99" s="147"/>
      <c r="E99" s="147"/>
      <c r="F99" s="147"/>
      <c r="G99" s="147"/>
      <c r="H99" s="147"/>
      <c r="I99" s="147"/>
      <c r="J99" s="147"/>
      <c r="K99" s="147"/>
      <c r="L99" s="147"/>
      <c r="M99" s="147"/>
      <c r="N99" s="147"/>
      <c r="O99" s="147"/>
    </row>
    <row r="100" spans="1:15" s="144" customFormat="1" hidden="1">
      <c r="A100" s="97"/>
      <c r="B100" s="146"/>
      <c r="C100" s="146"/>
      <c r="D100" s="147"/>
      <c r="E100" s="147"/>
      <c r="F100" s="147"/>
      <c r="G100" s="147"/>
      <c r="H100" s="147"/>
      <c r="I100" s="147"/>
      <c r="J100" s="147"/>
      <c r="K100" s="147"/>
      <c r="L100" s="147"/>
      <c r="M100" s="147"/>
      <c r="N100" s="147"/>
      <c r="O100" s="147"/>
    </row>
    <row r="101" spans="1:15" s="144" customFormat="1" hidden="1">
      <c r="A101" s="97"/>
      <c r="B101" s="146"/>
      <c r="C101" s="146"/>
      <c r="D101" s="147"/>
      <c r="E101" s="147"/>
      <c r="F101" s="147"/>
      <c r="G101" s="147"/>
      <c r="H101" s="147"/>
      <c r="I101" s="147"/>
      <c r="J101" s="147"/>
      <c r="K101" s="147"/>
      <c r="L101" s="147"/>
      <c r="M101" s="147"/>
      <c r="N101" s="147"/>
      <c r="O101" s="147"/>
    </row>
    <row r="102" spans="1:15" s="144" customFormat="1" hidden="1">
      <c r="A102" s="97"/>
      <c r="B102" s="146"/>
      <c r="C102" s="146"/>
      <c r="D102" s="147"/>
      <c r="E102" s="147"/>
      <c r="F102" s="147"/>
      <c r="G102" s="147"/>
      <c r="H102" s="147"/>
      <c r="I102" s="147"/>
      <c r="J102" s="147"/>
      <c r="K102" s="147"/>
      <c r="L102" s="147"/>
      <c r="M102" s="147"/>
      <c r="N102" s="147"/>
      <c r="O102" s="147"/>
    </row>
    <row r="103" spans="1:15" s="144" customFormat="1" hidden="1">
      <c r="A103" s="97"/>
      <c r="B103" s="146"/>
      <c r="C103" s="146"/>
      <c r="D103" s="147"/>
      <c r="E103" s="147"/>
      <c r="F103" s="147"/>
      <c r="G103" s="147"/>
      <c r="H103" s="147"/>
      <c r="I103" s="147"/>
      <c r="J103" s="147"/>
      <c r="K103" s="147"/>
      <c r="L103" s="147"/>
      <c r="M103" s="147"/>
      <c r="N103" s="147"/>
      <c r="O103" s="147"/>
    </row>
    <row r="104" spans="1:15" s="144" customFormat="1" hidden="1">
      <c r="A104" s="97"/>
      <c r="B104" s="146"/>
      <c r="C104" s="146"/>
      <c r="D104" s="147"/>
      <c r="E104" s="147"/>
      <c r="F104" s="147"/>
      <c r="G104" s="147"/>
      <c r="H104" s="147"/>
      <c r="I104" s="147"/>
      <c r="J104" s="147"/>
      <c r="K104" s="147"/>
      <c r="L104" s="147"/>
      <c r="M104" s="147"/>
      <c r="N104" s="147"/>
      <c r="O104" s="147"/>
    </row>
    <row r="105" spans="1:15" s="144" customFormat="1" hidden="1">
      <c r="A105" s="97"/>
      <c r="B105" s="146"/>
      <c r="C105" s="146"/>
      <c r="D105" s="147"/>
      <c r="E105" s="147"/>
      <c r="F105" s="147"/>
      <c r="G105" s="147"/>
      <c r="H105" s="147"/>
      <c r="I105" s="147"/>
      <c r="J105" s="147"/>
      <c r="K105" s="147"/>
      <c r="L105" s="147"/>
      <c r="M105" s="147"/>
      <c r="N105" s="147"/>
      <c r="O105" s="147"/>
    </row>
    <row r="106" spans="1:15" s="144" customFormat="1" hidden="1">
      <c r="A106" s="12"/>
      <c r="B106" s="146"/>
      <c r="C106" s="146"/>
      <c r="D106" s="147"/>
      <c r="E106" s="147"/>
      <c r="F106" s="147"/>
      <c r="G106" s="147"/>
      <c r="H106" s="147"/>
      <c r="I106" s="147"/>
      <c r="J106" s="147"/>
      <c r="K106" s="147"/>
      <c r="L106" s="147"/>
      <c r="M106" s="147"/>
      <c r="N106" s="147"/>
      <c r="O106" s="147"/>
    </row>
    <row r="107" spans="1:15" s="144" customFormat="1" hidden="1">
      <c r="A107" s="97"/>
      <c r="B107" s="146"/>
      <c r="C107" s="146"/>
      <c r="D107" s="147"/>
      <c r="E107" s="147"/>
      <c r="F107" s="147"/>
      <c r="G107" s="147"/>
      <c r="H107" s="147"/>
      <c r="I107" s="147"/>
      <c r="J107" s="147"/>
      <c r="K107" s="147"/>
      <c r="L107" s="147"/>
      <c r="M107" s="147"/>
      <c r="N107" s="147"/>
      <c r="O107" s="147"/>
    </row>
    <row r="108" spans="1:15" s="144" customFormat="1" hidden="1">
      <c r="A108" s="138"/>
      <c r="B108" s="146"/>
      <c r="C108" s="146"/>
      <c r="D108" s="147"/>
      <c r="E108" s="147"/>
      <c r="F108" s="147"/>
      <c r="G108" s="147"/>
      <c r="H108" s="147"/>
      <c r="I108" s="147"/>
      <c r="J108" s="147"/>
      <c r="K108" s="147"/>
      <c r="L108" s="147"/>
      <c r="M108" s="147"/>
      <c r="N108" s="147"/>
      <c r="O108" s="147"/>
    </row>
    <row r="109" spans="1:15" s="144" customFormat="1" hidden="1">
      <c r="A109" s="12"/>
      <c r="B109" s="146"/>
      <c r="C109" s="146"/>
      <c r="D109" s="147"/>
      <c r="E109" s="147"/>
      <c r="F109" s="147"/>
      <c r="G109" s="147"/>
      <c r="H109" s="147"/>
      <c r="I109" s="147"/>
      <c r="J109" s="147"/>
      <c r="K109" s="147"/>
      <c r="L109" s="147"/>
      <c r="M109" s="147"/>
      <c r="N109" s="147"/>
      <c r="O109" s="147"/>
    </row>
    <row r="110" spans="1:15" s="144" customFormat="1" hidden="1">
      <c r="A110" s="97"/>
      <c r="B110" s="146"/>
      <c r="C110" s="146"/>
      <c r="D110" s="147"/>
      <c r="E110" s="147"/>
      <c r="F110" s="147"/>
      <c r="G110" s="147"/>
      <c r="H110" s="147"/>
      <c r="I110" s="147"/>
      <c r="J110" s="147"/>
      <c r="K110" s="147"/>
      <c r="L110" s="147"/>
      <c r="M110" s="147"/>
      <c r="N110" s="147"/>
      <c r="O110" s="147"/>
    </row>
    <row r="111" spans="1:15" s="144" customFormat="1" hidden="1">
      <c r="A111" s="97"/>
      <c r="B111" s="146"/>
      <c r="C111" s="146"/>
      <c r="D111" s="147"/>
      <c r="E111" s="147"/>
      <c r="F111" s="147"/>
      <c r="G111" s="147"/>
      <c r="H111" s="147"/>
      <c r="I111" s="147"/>
      <c r="J111" s="147"/>
      <c r="K111" s="147"/>
      <c r="L111" s="147"/>
      <c r="M111" s="147"/>
      <c r="N111" s="147"/>
      <c r="O111" s="147"/>
    </row>
    <row r="112" spans="1:15" s="144" customFormat="1" hidden="1">
      <c r="A112" s="97"/>
      <c r="B112" s="146"/>
      <c r="C112" s="146"/>
      <c r="D112" s="147"/>
      <c r="E112" s="147"/>
      <c r="F112" s="147"/>
      <c r="G112" s="147"/>
      <c r="H112" s="147"/>
      <c r="I112" s="147"/>
      <c r="J112" s="147"/>
      <c r="K112" s="147"/>
      <c r="L112" s="147"/>
      <c r="M112" s="147"/>
      <c r="N112" s="147"/>
      <c r="O112" s="147"/>
    </row>
    <row r="113" spans="1:1" hidden="1">
      <c r="A113" s="97"/>
    </row>
    <row r="114" spans="1:1" hidden="1">
      <c r="A114" s="97"/>
    </row>
    <row r="115" spans="1:1" hidden="1">
      <c r="A115" s="97"/>
    </row>
    <row r="116" spans="1:1" hidden="1">
      <c r="A116" s="97"/>
    </row>
    <row r="117" spans="1:1" hidden="1">
      <c r="A117" s="97"/>
    </row>
    <row r="118" spans="1:1" hidden="1">
      <c r="A118" s="97"/>
    </row>
    <row r="120" spans="1:1" hidden="1">
      <c r="A120" s="97"/>
    </row>
    <row r="122" spans="1:1" hidden="1">
      <c r="A122" s="97"/>
    </row>
    <row r="123" spans="1:1" hidden="1">
      <c r="A123" s="97"/>
    </row>
    <row r="125" spans="1:1" hidden="1">
      <c r="A125" s="97"/>
    </row>
    <row r="126" spans="1:1" hidden="1">
      <c r="A126" s="97"/>
    </row>
  </sheetData>
  <sheetProtection algorithmName="SHA-512" hashValue="u3z0QY5PTuXkau/StyRUcikbBzjX5uiG/RHCvKHCYGDW8ewT8yFKAOpGEUhrDFTkyxvNCqh01wffKBDg0a5sMw==" saltValue="BNRf2flKnayIPuvNBleGUw==" spinCount="100000" sheet="1" objects="1" scenarios="1"/>
  <mergeCells count="15">
    <mergeCell ref="B2:O3"/>
    <mergeCell ref="L7:M7"/>
    <mergeCell ref="B5:O5"/>
    <mergeCell ref="B7:B8"/>
    <mergeCell ref="C7:C8"/>
    <mergeCell ref="D7:E7"/>
    <mergeCell ref="F7:G7"/>
    <mergeCell ref="H7:I7"/>
    <mergeCell ref="N7:O7"/>
    <mergeCell ref="B4:O4"/>
    <mergeCell ref="B31:B32"/>
    <mergeCell ref="C31:C32"/>
    <mergeCell ref="F31:G31"/>
    <mergeCell ref="J7:K7"/>
    <mergeCell ref="D31:E31"/>
  </mergeCells>
  <pageMargins left="0.7" right="0.7" top="0.75" bottom="0.75" header="0.3" footer="0.3"/>
  <pageSetup scale="64" fitToHeight="5" orientation="landscape" r:id="rId1"/>
  <ignoredErrors>
    <ignoredError sqref="N9:O28 D29:O29"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Introduction and Contact Info</vt:lpstr>
      <vt:lpstr>tbl1ContactInfo</vt:lpstr>
      <vt:lpstr>tbl2Data</vt:lpstr>
      <vt:lpstr>Datasheet</vt:lpstr>
      <vt:lpstr>Group Profile</vt:lpstr>
      <vt:lpstr>Financial Profile</vt:lpstr>
      <vt:lpstr>Access</vt:lpstr>
      <vt:lpstr>Revenue Cycle</vt:lpstr>
      <vt:lpstr>Operational Support Staffing</vt:lpstr>
      <vt:lpstr>Clinic Staffing &amp; Financials</vt:lpstr>
      <vt:lpstr>Specialty List</vt:lpstr>
      <vt:lpstr>AcademicAffiliation</vt:lpstr>
      <vt:lpstr>LegalOrganization</vt:lpstr>
      <vt:lpstr>MajorOwn</vt:lpstr>
      <vt:lpstr>OrgClass</vt:lpstr>
      <vt:lpstr>Access!Print_Area</vt:lpstr>
      <vt:lpstr>'Financial Profile'!Print_Area</vt:lpstr>
      <vt:lpstr>'Operational Support Staffing'!Print_Area</vt:lpstr>
      <vt:lpstr>'Revenue Cycle'!Print_Area</vt:lpstr>
      <vt:lpstr>'Specialty List'!Print_Area</vt:lpstr>
      <vt:lpstr>'Specialty List'!Print_Titles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DuBord</dc:creator>
  <cp:lastModifiedBy>Danielle DuBord</cp:lastModifiedBy>
  <cp:lastPrinted>2022-03-12T00:15:30Z</cp:lastPrinted>
  <dcterms:created xsi:type="dcterms:W3CDTF">2019-12-09T19:01:14Z</dcterms:created>
  <dcterms:modified xsi:type="dcterms:W3CDTF">2023-12-22T17:30:39Z</dcterms:modified>
</cp:coreProperties>
</file>